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00061368\Downloads\OneDrive_1_2023-7-3\"/>
    </mc:Choice>
  </mc:AlternateContent>
  <xr:revisionPtr revIDLastSave="0" documentId="13_ncr:1_{C350882A-1062-44A2-8F0C-8316544D5BAC}" xr6:coauthVersionLast="36" xr6:coauthVersionMax="47" xr10:uidLastSave="{00000000-0000-0000-0000-000000000000}"/>
  <bookViews>
    <workbookView xWindow="0" yWindow="0" windowWidth="19200" windowHeight="7920" tabRatio="735" xr2:uid="{00000000-000D-0000-FFFF-FFFF00000000}"/>
  </bookViews>
  <sheets>
    <sheet name="P.1市場①" sheetId="326" r:id="rId1"/>
    <sheet name="P.2財務①" sheetId="324" r:id="rId2"/>
    <sheet name="P.3財務②" sheetId="325" r:id="rId3"/>
    <sheet name="P.4指標①" sheetId="273" r:id="rId4"/>
    <sheet name="P.5指標②" sheetId="314" r:id="rId5"/>
    <sheet name="P.6業績①" sheetId="315" r:id="rId6"/>
    <sheet name="P.7業績②" sheetId="316" r:id="rId7"/>
    <sheet name="P.8業績③" sheetId="317" r:id="rId8"/>
    <sheet name="P.9業績④" sheetId="318" r:id="rId9"/>
    <sheet name="P.10業績⑤" sheetId="351" r:id="rId10"/>
    <sheet name="P.11業績⑥" sheetId="345" r:id="rId11"/>
    <sheet name="P.12参考①" sheetId="319" r:id="rId12"/>
    <sheet name="P.13参考②" sheetId="347" r:id="rId13"/>
    <sheet name="P.14参考③" sheetId="321" r:id="rId14"/>
    <sheet name="P.15参考④" sheetId="320" r:id="rId15"/>
    <sheet name="P.16参考⑤" sheetId="352" r:id="rId16"/>
    <sheet name="P.17参考⑥ " sheetId="340" r:id="rId17"/>
    <sheet name="P.18参考⑦" sheetId="339" r:id="rId18"/>
    <sheet name="P.19財務①個別BS" sheetId="342" r:id="rId19"/>
    <sheet name="P.20財務②個別PL" sheetId="343" r:id="rId20"/>
    <sheet name="P.21業績①個別" sheetId="344" r:id="rId21"/>
  </sheets>
  <externalReferences>
    <externalReference r:id="rId22"/>
  </externalReferences>
  <definedNames>
    <definedName name="_xlnm.Print_Area" localSheetId="9">P.10業績⑤!$A$1:$J$40</definedName>
    <definedName name="_xlnm.Print_Area" localSheetId="10">P.11業績⑥!$A$1:$M$46</definedName>
    <definedName name="_xlnm.Print_Area" localSheetId="11">P.12参考①!$A$1:$M$39</definedName>
    <definedName name="_xlnm.Print_Area" localSheetId="12">P.13参考②!$A$1:$M$29</definedName>
    <definedName name="_xlnm.Print_Area" localSheetId="13">P.14参考③!$A$1:$M$66</definedName>
    <definedName name="_xlnm.Print_Area" localSheetId="14">P.15参考④!$A$1:$N$37</definedName>
    <definedName name="_xlnm.Print_Area" localSheetId="15">P.16参考⑤!$A$1:$M$46</definedName>
    <definedName name="_xlnm.Print_Area" localSheetId="16">'P.17参考⑥ '!$A$1:$M$59</definedName>
    <definedName name="_xlnm.Print_Area" localSheetId="17">P.18参考⑦!$A$1:$L$28</definedName>
    <definedName name="_xlnm.Print_Area" localSheetId="18">P.19財務①個別BS!$A$1:$L$64</definedName>
    <definedName name="_xlnm.Print_Area" localSheetId="0">P.1市場①!$A$1:$M$33</definedName>
    <definedName name="_xlnm.Print_Area" localSheetId="19">P.20財務②個別PL!$A$1:$L$21</definedName>
    <definedName name="_xlnm.Print_Area" localSheetId="20">P.21業績①個別!$A$1:$M$46</definedName>
    <definedName name="_xlnm.Print_Area" localSheetId="1">P.2財務①!$A$1:$L$62</definedName>
    <definedName name="_xlnm.Print_Area" localSheetId="2">P.3財務②!$A$1:$M$43</definedName>
    <definedName name="_xlnm.Print_Area" localSheetId="3">P.4指標①!$A$1:$L$28</definedName>
    <definedName name="_xlnm.Print_Area" localSheetId="4">P.5指標②!$A$1:$L$26</definedName>
    <definedName name="_xlnm.Print_Area" localSheetId="5">P.6業績①!$A$1:$M$29</definedName>
    <definedName name="_xlnm.Print_Area" localSheetId="6">P.7業績②!$A$1:$M$45</definedName>
    <definedName name="_xlnm.Print_Area" localSheetId="7">P.8業績③!$A$1:$J$66</definedName>
    <definedName name="_xlnm.Print_Area" localSheetId="8">P.9業績④!$A$1:$J$59</definedName>
    <definedName name="プロジェクト" localSheetId="9">#REF!</definedName>
    <definedName name="プロジェクト" localSheetId="10">#REF!</definedName>
    <definedName name="プロジェクト" localSheetId="11">#REF!</definedName>
    <definedName name="プロジェクト" localSheetId="12">#REF!</definedName>
    <definedName name="プロジェクト" localSheetId="13">#REF!</definedName>
    <definedName name="プロジェクト" localSheetId="14">#REF!</definedName>
    <definedName name="プロジェクト" localSheetId="15">#REF!</definedName>
    <definedName name="プロジェクト" localSheetId="16">#REF!</definedName>
    <definedName name="プロジェクト" localSheetId="17">#REF!</definedName>
    <definedName name="プロジェクト" localSheetId="18">#REF!</definedName>
    <definedName name="プロジェクト" localSheetId="0">#REF!</definedName>
    <definedName name="プロジェクト" localSheetId="19">#REF!</definedName>
    <definedName name="プロジェクト" localSheetId="20">#REF!</definedName>
    <definedName name="プロジェクト" localSheetId="1">#REF!</definedName>
    <definedName name="プロジェクト" localSheetId="2">#REF!</definedName>
    <definedName name="プロジェクト" localSheetId="4">#REF!</definedName>
    <definedName name="プロジェクト" localSheetId="5">#REF!</definedName>
    <definedName name="プロジェクト" localSheetId="6">#REF!</definedName>
    <definedName name="プロジェクト" localSheetId="7">#REF!</definedName>
    <definedName name="プロジェクト" localSheetId="8">#REF!</definedName>
    <definedName name="プロジェクト">#REF!</definedName>
    <definedName name="プロジェクトマスタ" localSheetId="9">#REF!</definedName>
    <definedName name="プロジェクトマスタ" localSheetId="10">#REF!</definedName>
    <definedName name="プロジェクトマスタ" localSheetId="11">#REF!</definedName>
    <definedName name="プロジェクトマスタ" localSheetId="12">#REF!</definedName>
    <definedName name="プロジェクトマスタ" localSheetId="13">#REF!</definedName>
    <definedName name="プロジェクトマスタ" localSheetId="14">#REF!</definedName>
    <definedName name="プロジェクトマスタ" localSheetId="15">#REF!</definedName>
    <definedName name="プロジェクトマスタ" localSheetId="16">#REF!</definedName>
    <definedName name="プロジェクトマスタ" localSheetId="17">#REF!</definedName>
    <definedName name="プロジェクトマスタ" localSheetId="18">#REF!</definedName>
    <definedName name="プロジェクトマスタ" localSheetId="0">#REF!</definedName>
    <definedName name="プロジェクトマスタ" localSheetId="19">#REF!</definedName>
    <definedName name="プロジェクトマスタ" localSheetId="20">#REF!</definedName>
    <definedName name="プロジェクトマスタ" localSheetId="1">#REF!</definedName>
    <definedName name="プロジェクトマスタ" localSheetId="2">#REF!</definedName>
    <definedName name="プロジェクトマスタ" localSheetId="4">#REF!</definedName>
    <definedName name="プロジェクトマスタ" localSheetId="5">#REF!</definedName>
    <definedName name="プロジェクトマスタ" localSheetId="6">#REF!</definedName>
    <definedName name="プロジェクトマスタ" localSheetId="7">#REF!</definedName>
    <definedName name="プロジェクトマスタ" localSheetId="8">#REF!</definedName>
    <definedName name="プロジェクトマスタ">#REF!</definedName>
    <definedName name="取得単位" localSheetId="9">[1]FXデータシート!#REF!</definedName>
    <definedName name="取得単位" localSheetId="10">[1]FXデータシート!#REF!</definedName>
    <definedName name="取得単位" localSheetId="11">[1]FXデータシート!#REF!</definedName>
    <definedName name="取得単位" localSheetId="12">[1]FXデータシート!#REF!</definedName>
    <definedName name="取得単位" localSheetId="13">[1]FXデータシート!#REF!</definedName>
    <definedName name="取得単位" localSheetId="14">[1]FXデータシート!#REF!</definedName>
    <definedName name="取得単位" localSheetId="15">[1]FXデータシート!#REF!</definedName>
    <definedName name="取得単位" localSheetId="16">[1]FXデータシート!#REF!</definedName>
    <definedName name="取得単位" localSheetId="17">[1]FXデータシート!#REF!</definedName>
    <definedName name="取得単位" localSheetId="18">[1]FXデータシート!#REF!</definedName>
    <definedName name="取得単位" localSheetId="0">[1]FXデータシート!#REF!</definedName>
    <definedName name="取得単位" localSheetId="19">[1]FXデータシート!#REF!</definedName>
    <definedName name="取得単位" localSheetId="20">[1]FXデータシート!#REF!</definedName>
    <definedName name="取得単位" localSheetId="1">[1]FXデータシート!#REF!</definedName>
    <definedName name="取得単位" localSheetId="2">[1]FXデータシート!#REF!</definedName>
    <definedName name="取得単位" localSheetId="4">[1]FXデータシート!#REF!</definedName>
    <definedName name="取得単位" localSheetId="5">[1]FXデータシート!#REF!</definedName>
    <definedName name="取得単位" localSheetId="6">[1]FXデータシート!#REF!</definedName>
    <definedName name="取得単位" localSheetId="7">[1]FXデータシート!#REF!</definedName>
    <definedName name="取得単位" localSheetId="8">[1]FXデータシート!#REF!</definedName>
    <definedName name="取得単位">[1]FXデータシート!#REF!</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43" i="352" l="1"/>
  <c r="M35" i="352"/>
  <c r="M29" i="352"/>
  <c r="J17" i="339"/>
  <c r="M1" i="315" l="1"/>
  <c r="M1" i="316"/>
  <c r="J1" i="317"/>
  <c r="J1" i="318"/>
  <c r="J1" i="351"/>
  <c r="M1" i="345"/>
  <c r="M1" i="319"/>
  <c r="M1" i="347"/>
  <c r="M1" i="321"/>
  <c r="N1" i="320"/>
  <c r="M1" i="352"/>
  <c r="L1" i="342"/>
  <c r="L1" i="339"/>
  <c r="M1" i="340"/>
  <c r="A32" i="316" l="1"/>
  <c r="L20" i="345" l="1"/>
  <c r="M1" i="344"/>
  <c r="M20" i="345"/>
  <c r="M21" i="316" l="1"/>
  <c r="L21" i="316"/>
  <c r="L32" i="344" l="1"/>
  <c r="L19" i="344"/>
  <c r="D19" i="340"/>
  <c r="N30" i="320"/>
  <c r="M52" i="321"/>
  <c r="M20" i="347"/>
  <c r="M9" i="347"/>
  <c r="M12" i="319"/>
  <c r="M36" i="319"/>
  <c r="L19" i="314" l="1"/>
  <c r="L26" i="273" l="1"/>
  <c r="L19" i="273"/>
  <c r="L25" i="326" l="1"/>
  <c r="L1" i="343"/>
  <c r="L1" i="314"/>
  <c r="L1" i="273"/>
  <c r="M1" i="325"/>
  <c r="L1" i="324"/>
  <c r="I15" i="319" l="1"/>
  <c r="G43" i="325" l="1"/>
  <c r="I26" i="320" l="1"/>
  <c r="I25" i="320"/>
  <c r="I24" i="320"/>
  <c r="I27" i="320" l="1"/>
  <c r="H15" i="319"/>
  <c r="H8" i="319"/>
</calcChain>
</file>

<file path=xl/sharedStrings.xml><?xml version="1.0" encoding="utf-8"?>
<sst xmlns="http://schemas.openxmlformats.org/spreadsheetml/2006/main" count="2211" uniqueCount="658">
  <si>
    <r>
      <t>　</t>
    </r>
    <r>
      <rPr>
        <b/>
        <sz val="10"/>
        <color rgb="FFFFFFFF"/>
        <rFont val="Meiryo UI"/>
        <family val="3"/>
        <charset val="128"/>
      </rPr>
      <t>Financial Factbook FYE 2023/03</t>
    </r>
    <phoneticPr fontId="3"/>
  </si>
  <si>
    <t>　Market Data   マーケットデータ</t>
    <phoneticPr fontId="3"/>
  </si>
  <si>
    <t>　Housing Starts   住宅着工戸数</t>
    <phoneticPr fontId="3"/>
  </si>
  <si>
    <t>（Thousands of units / 千戸）</t>
  </si>
  <si>
    <t>'14/03</t>
  </si>
  <si>
    <t>'15/03</t>
  </si>
  <si>
    <t>'16/03</t>
  </si>
  <si>
    <t>'17/03</t>
  </si>
  <si>
    <t>'18/03</t>
    <phoneticPr fontId="3"/>
  </si>
  <si>
    <t>'19/03</t>
    <phoneticPr fontId="3"/>
  </si>
  <si>
    <t>'20/03</t>
    <phoneticPr fontId="3"/>
  </si>
  <si>
    <t>'21/03</t>
    <phoneticPr fontId="3"/>
  </si>
  <si>
    <t>'22/03</t>
  </si>
  <si>
    <t>'23/03</t>
    <phoneticPr fontId="3"/>
  </si>
  <si>
    <t>Housing starts</t>
    <phoneticPr fontId="6"/>
  </si>
  <si>
    <t>住宅着工戸数</t>
    <rPh sb="0" eb="2">
      <t>ジュウタク</t>
    </rPh>
    <rPh sb="2" eb="4">
      <t>チャッコウ</t>
    </rPh>
    <rPh sb="4" eb="6">
      <t>コスウ</t>
    </rPh>
    <phoneticPr fontId="3"/>
  </si>
  <si>
    <t>Custom-built houses</t>
    <phoneticPr fontId="6"/>
  </si>
  <si>
    <t>持家</t>
    <rPh sb="0" eb="2">
      <t>モチイエ</t>
    </rPh>
    <phoneticPr fontId="3"/>
  </si>
  <si>
    <t>Houses in housing development projects</t>
    <phoneticPr fontId="6"/>
  </si>
  <si>
    <t>分譲（一戸建）</t>
    <rPh sb="0" eb="2">
      <t>ブンジョウ</t>
    </rPh>
    <rPh sb="3" eb="5">
      <t>イッコ</t>
    </rPh>
    <rPh sb="5" eb="6">
      <t>ダテ</t>
    </rPh>
    <phoneticPr fontId="3"/>
  </si>
  <si>
    <t>Rental housing</t>
  </si>
  <si>
    <t>貸家【賃貸住宅】</t>
    <rPh sb="0" eb="2">
      <t>カシヤ</t>
    </rPh>
    <rPh sb="3" eb="5">
      <t>チンタイ</t>
    </rPh>
    <rPh sb="5" eb="7">
      <t>ジュウタク</t>
    </rPh>
    <phoneticPr fontId="3"/>
  </si>
  <si>
    <t>Condominiums for sale</t>
    <phoneticPr fontId="6"/>
  </si>
  <si>
    <t>分譲（マンション）</t>
    <rPh sb="0" eb="2">
      <t>ブンジョウ</t>
    </rPh>
    <phoneticPr fontId="3"/>
  </si>
  <si>
    <t>Prefabricated housing starts</t>
    <phoneticPr fontId="6"/>
  </si>
  <si>
    <t>プレハブ着工戸数</t>
    <rPh sb="4" eb="6">
      <t>チャッコウ</t>
    </rPh>
    <rPh sb="6" eb="8">
      <t>コスウ</t>
    </rPh>
    <phoneticPr fontId="3"/>
  </si>
  <si>
    <t>Prefabricated housing share</t>
    <phoneticPr fontId="6"/>
  </si>
  <si>
    <t>プレハブシェア</t>
    <phoneticPr fontId="3"/>
  </si>
  <si>
    <t>Custom-built houses</t>
    <phoneticPr fontId="3"/>
  </si>
  <si>
    <t>Rental housing</t>
    <phoneticPr fontId="3"/>
  </si>
  <si>
    <t>Houses in housing development projects and condominiums 
for sale</t>
    <phoneticPr fontId="3"/>
  </si>
  <si>
    <t>分譲
（一戸建・マンション）</t>
    <rPh sb="0" eb="2">
      <t>ブンジョウ</t>
    </rPh>
    <rPh sb="4" eb="5">
      <t>イチ</t>
    </rPh>
    <rPh sb="5" eb="7">
      <t>コダテ</t>
    </rPh>
    <phoneticPr fontId="3"/>
  </si>
  <si>
    <t>Source: Statistics for housing (including prefabricated) starts are from Housing Starts Survey by Ministry of Land, Infrastructure and Transport./ 住宅着工戸数及びプレハブ着工戸数は、｢住宅着工統計｣(国土交通省)より</t>
    <phoneticPr fontId="3"/>
  </si>
  <si>
    <t>　Sales of Houses (Non-consolidated)   住宅販売戸数（大和ハウス工業　個別）</t>
    <phoneticPr fontId="3"/>
  </si>
  <si>
    <t>（Units / 戸）</t>
    <rPh sb="9" eb="10">
      <t>ト</t>
    </rPh>
    <phoneticPr fontId="3"/>
  </si>
  <si>
    <t>Sales of Houses</t>
    <phoneticPr fontId="6"/>
  </si>
  <si>
    <t>住宅販売戸数</t>
    <rPh sb="0" eb="2">
      <t>ジュウタク</t>
    </rPh>
    <phoneticPr fontId="3"/>
  </si>
  <si>
    <t>Single-family houses
(Custom-built houses)</t>
    <phoneticPr fontId="6"/>
  </si>
  <si>
    <t>戸建住宅</t>
    <rPh sb="0" eb="2">
      <t>コダテ</t>
    </rPh>
    <rPh sb="2" eb="4">
      <t>ジュウタク</t>
    </rPh>
    <phoneticPr fontId="3"/>
  </si>
  <si>
    <t>Single-family houses in housing development projects</t>
    <phoneticPr fontId="6"/>
  </si>
  <si>
    <t>分譲住宅</t>
    <rPh sb="0" eb="2">
      <t>ブンジョウ</t>
    </rPh>
    <rPh sb="2" eb="4">
      <t>ジュウタク</t>
    </rPh>
    <phoneticPr fontId="3"/>
  </si>
  <si>
    <t>Rental housing</t>
    <phoneticPr fontId="6"/>
  </si>
  <si>
    <t>賃貸住宅</t>
    <rPh sb="0" eb="2">
      <t>チンタイ</t>
    </rPh>
    <rPh sb="2" eb="4">
      <t>ジュウタク</t>
    </rPh>
    <phoneticPr fontId="3"/>
  </si>
  <si>
    <t>Condominiums for sale</t>
    <phoneticPr fontId="3"/>
  </si>
  <si>
    <t>分譲マンション</t>
    <rPh sb="0" eb="2">
      <t>ブンジョウ</t>
    </rPh>
    <phoneticPr fontId="3"/>
  </si>
  <si>
    <t>Reference: Cosmos Initia*¹</t>
    <phoneticPr fontId="6"/>
  </si>
  <si>
    <t>参考：コスモスイニシア*¹</t>
    <rPh sb="0" eb="2">
      <t>サンコウ</t>
    </rPh>
    <phoneticPr fontId="6"/>
  </si>
  <si>
    <t>*¹ Cosmos Initia Co., Ltd. became a consolidated subsidiary,June 2013./ 株式会社コスモスイニシアは、2013年6月より連結子会社となりました。</t>
    <rPh sb="72" eb="74">
      <t>カブシキ</t>
    </rPh>
    <rPh sb="74" eb="76">
      <t>ガイシャ</t>
    </rPh>
    <phoneticPr fontId="6"/>
  </si>
  <si>
    <t>　Financial Data   財務データ 1</t>
    <rPh sb="18" eb="20">
      <t>ザイム</t>
    </rPh>
    <phoneticPr fontId="3"/>
  </si>
  <si>
    <t>　Consolidated Balance Sheets    連結貸借対照表</t>
    <phoneticPr fontId="3"/>
  </si>
  <si>
    <t>（￥Million / 百万円）</t>
    <phoneticPr fontId="3"/>
  </si>
  <si>
    <t>Assets</t>
    <phoneticPr fontId="6"/>
  </si>
  <si>
    <t>資産の部</t>
    <phoneticPr fontId="3"/>
  </si>
  <si>
    <t>Current assets</t>
    <phoneticPr fontId="6"/>
  </si>
  <si>
    <t xml:space="preserve">流動資産 </t>
    <phoneticPr fontId="6"/>
  </si>
  <si>
    <t>Cash and deposits</t>
    <phoneticPr fontId="6"/>
  </si>
  <si>
    <t>現金預金</t>
    <rPh sb="0" eb="2">
      <t>ゲンキン</t>
    </rPh>
    <rPh sb="2" eb="4">
      <t>ヨキン</t>
    </rPh>
    <phoneticPr fontId="3"/>
  </si>
  <si>
    <t>Notes and accounts receivable from completed construction contracts and other</t>
    <phoneticPr fontId="6"/>
  </si>
  <si>
    <t>受取手形・売掛金等</t>
    <rPh sb="0" eb="2">
      <t>ウケトリ</t>
    </rPh>
    <rPh sb="2" eb="4">
      <t>テガタ</t>
    </rPh>
    <rPh sb="5" eb="7">
      <t>ウリカケ</t>
    </rPh>
    <rPh sb="7" eb="8">
      <t>キン</t>
    </rPh>
    <rPh sb="8" eb="9">
      <t>ナド</t>
    </rPh>
    <phoneticPr fontId="3"/>
  </si>
  <si>
    <t>Short-term investment securities</t>
    <phoneticPr fontId="6"/>
  </si>
  <si>
    <t>有価証券</t>
    <rPh sb="0" eb="2">
      <t>ユウカ</t>
    </rPh>
    <rPh sb="2" eb="4">
      <t>ショウケン</t>
    </rPh>
    <phoneticPr fontId="3"/>
  </si>
  <si>
    <t>Inventories</t>
    <phoneticPr fontId="6"/>
  </si>
  <si>
    <t>たな卸資産</t>
    <rPh sb="2" eb="3">
      <t>オロシ</t>
    </rPh>
    <rPh sb="3" eb="5">
      <t>シサン</t>
    </rPh>
    <phoneticPr fontId="3"/>
  </si>
  <si>
    <t>Costs on uncompleted construction contracts</t>
    <phoneticPr fontId="6"/>
  </si>
  <si>
    <t>未成工事支出金</t>
    <phoneticPr fontId="6"/>
  </si>
  <si>
    <t>Land for sale</t>
    <phoneticPr fontId="6"/>
  </si>
  <si>
    <t>販売用土地</t>
    <phoneticPr fontId="6"/>
  </si>
  <si>
    <t>Buildings for sale</t>
    <phoneticPr fontId="6"/>
  </si>
  <si>
    <t>販売用建物</t>
    <phoneticPr fontId="6"/>
  </si>
  <si>
    <t>Other</t>
    <phoneticPr fontId="6"/>
  </si>
  <si>
    <t xml:space="preserve">その他の流動資産 </t>
    <phoneticPr fontId="6"/>
  </si>
  <si>
    <t>Allowance for doubtful accounts</t>
    <phoneticPr fontId="6"/>
  </si>
  <si>
    <t xml:space="preserve">貸倒引当金 </t>
    <phoneticPr fontId="6"/>
  </si>
  <si>
    <t>Total current assets</t>
    <phoneticPr fontId="6"/>
  </si>
  <si>
    <t>流動資産合計</t>
    <phoneticPr fontId="6"/>
  </si>
  <si>
    <t>Noncurrent assets</t>
    <phoneticPr fontId="6"/>
  </si>
  <si>
    <t>固定資産</t>
    <phoneticPr fontId="6"/>
  </si>
  <si>
    <t>Property, plant and equipment</t>
    <phoneticPr fontId="6"/>
  </si>
  <si>
    <t xml:space="preserve">有形固定資産 </t>
    <phoneticPr fontId="6"/>
  </si>
  <si>
    <t>Buildings and structures</t>
    <phoneticPr fontId="6"/>
  </si>
  <si>
    <t>建物及び構築物</t>
    <phoneticPr fontId="6"/>
  </si>
  <si>
    <t>Land</t>
    <phoneticPr fontId="6"/>
  </si>
  <si>
    <t>土地</t>
    <phoneticPr fontId="6"/>
  </si>
  <si>
    <t>その他</t>
    <phoneticPr fontId="6"/>
  </si>
  <si>
    <t>Intangible assets</t>
    <phoneticPr fontId="6"/>
  </si>
  <si>
    <t xml:space="preserve">無形固定資産 </t>
    <phoneticPr fontId="6"/>
  </si>
  <si>
    <t>Investments and other assets</t>
    <phoneticPr fontId="6"/>
  </si>
  <si>
    <t>投資その他の資産</t>
    <phoneticPr fontId="6"/>
  </si>
  <si>
    <t>Total noncurrent assets</t>
    <phoneticPr fontId="6"/>
  </si>
  <si>
    <t>固定資産合計</t>
    <phoneticPr fontId="6"/>
  </si>
  <si>
    <t>Total assets</t>
    <phoneticPr fontId="6"/>
  </si>
  <si>
    <t>資産合計</t>
    <phoneticPr fontId="6"/>
  </si>
  <si>
    <t>Liabilities</t>
    <phoneticPr fontId="6"/>
  </si>
  <si>
    <t>負債の部</t>
    <phoneticPr fontId="6"/>
  </si>
  <si>
    <t>Current liabilities</t>
    <phoneticPr fontId="6"/>
  </si>
  <si>
    <t>流動負債</t>
    <phoneticPr fontId="6"/>
  </si>
  <si>
    <t>Notes and accounts payable for construction contracts and other</t>
    <phoneticPr fontId="6"/>
  </si>
  <si>
    <t>支払手形･工事未払金等</t>
    <phoneticPr fontId="6"/>
  </si>
  <si>
    <t>Short-term loans payable</t>
    <phoneticPr fontId="6"/>
  </si>
  <si>
    <t>短期借入金</t>
    <phoneticPr fontId="6"/>
  </si>
  <si>
    <t>Current portion of bonds payable</t>
    <phoneticPr fontId="6"/>
  </si>
  <si>
    <t>一年以内償還予定の社債</t>
    <phoneticPr fontId="6"/>
  </si>
  <si>
    <t>Current portion of long-term loans payable</t>
    <phoneticPr fontId="6"/>
  </si>
  <si>
    <t>一年以内返済予定の長期借入金</t>
    <phoneticPr fontId="6"/>
  </si>
  <si>
    <t>Commercial papers</t>
    <phoneticPr fontId="6"/>
  </si>
  <si>
    <t>コマーシャル･ペーパー</t>
    <phoneticPr fontId="6"/>
  </si>
  <si>
    <t>-</t>
  </si>
  <si>
    <t>-</t>
    <phoneticPr fontId="6"/>
  </si>
  <si>
    <t>Income taxes payable</t>
    <phoneticPr fontId="6"/>
  </si>
  <si>
    <t xml:space="preserve">未払法人税･事業税 </t>
    <phoneticPr fontId="6"/>
  </si>
  <si>
    <t>Advances received on uncompleted construction contracts</t>
    <phoneticPr fontId="6"/>
  </si>
  <si>
    <t>未成工事受入金</t>
    <phoneticPr fontId="6"/>
  </si>
  <si>
    <t xml:space="preserve">その他の流動負債 </t>
    <phoneticPr fontId="6"/>
  </si>
  <si>
    <t>Total current liabilities</t>
    <phoneticPr fontId="6"/>
  </si>
  <si>
    <t>流動負債合計</t>
    <phoneticPr fontId="6"/>
  </si>
  <si>
    <t>Noncurrent liabilities</t>
    <phoneticPr fontId="6"/>
  </si>
  <si>
    <t>固定負債</t>
    <phoneticPr fontId="6"/>
  </si>
  <si>
    <t>Bonds payable</t>
    <phoneticPr fontId="6"/>
  </si>
  <si>
    <t>社債</t>
    <phoneticPr fontId="6"/>
  </si>
  <si>
    <t>Long-term loans payable</t>
    <phoneticPr fontId="6"/>
  </si>
  <si>
    <t xml:space="preserve">長期借入金 </t>
    <phoneticPr fontId="6"/>
  </si>
  <si>
    <t xml:space="preserve">その他の固定負債 </t>
    <phoneticPr fontId="6"/>
  </si>
  <si>
    <t>Total noncurrent liabilities</t>
    <phoneticPr fontId="6"/>
  </si>
  <si>
    <t>固定負債合計</t>
    <phoneticPr fontId="6"/>
  </si>
  <si>
    <t>Total liabilities</t>
    <phoneticPr fontId="6"/>
  </si>
  <si>
    <t>負債合計</t>
    <phoneticPr fontId="6"/>
  </si>
  <si>
    <t>Net assets</t>
    <phoneticPr fontId="6"/>
  </si>
  <si>
    <t>純資産の部</t>
    <phoneticPr fontId="6"/>
  </si>
  <si>
    <t>Shareholders' equity</t>
    <phoneticPr fontId="6"/>
  </si>
  <si>
    <t>株主資本</t>
    <phoneticPr fontId="6"/>
  </si>
  <si>
    <t>Capital stock</t>
    <phoneticPr fontId="6"/>
  </si>
  <si>
    <t>資本金</t>
    <phoneticPr fontId="6"/>
  </si>
  <si>
    <t>Capital surplus</t>
    <phoneticPr fontId="6"/>
  </si>
  <si>
    <t>資本剰余金</t>
    <phoneticPr fontId="6"/>
  </si>
  <si>
    <t>Retained earnings</t>
    <phoneticPr fontId="6"/>
  </si>
  <si>
    <t>利益剰余金</t>
    <phoneticPr fontId="6"/>
  </si>
  <si>
    <t>Treasury stock</t>
    <phoneticPr fontId="6"/>
  </si>
  <si>
    <t>自己株式</t>
    <phoneticPr fontId="6"/>
  </si>
  <si>
    <t>Total shareholders' equity</t>
    <phoneticPr fontId="6"/>
  </si>
  <si>
    <t>株主資本合計</t>
    <phoneticPr fontId="6"/>
  </si>
  <si>
    <t>Accumulated other comprehensive income</t>
    <phoneticPr fontId="6"/>
  </si>
  <si>
    <t>その他の包括利益累計額</t>
    <phoneticPr fontId="6"/>
  </si>
  <si>
    <t>Valuation difference on available-for-sale securities</t>
    <phoneticPr fontId="6"/>
  </si>
  <si>
    <t>その他有価証券評価差額金</t>
    <phoneticPr fontId="6"/>
  </si>
  <si>
    <t>Deferred gains or losses on hedges</t>
    <phoneticPr fontId="6"/>
  </si>
  <si>
    <t>繰延ヘッジ損益</t>
    <phoneticPr fontId="6"/>
  </si>
  <si>
    <t>Revaluation reserve for land</t>
    <phoneticPr fontId="6"/>
  </si>
  <si>
    <t>土地再評価差額金</t>
    <phoneticPr fontId="6"/>
  </si>
  <si>
    <t>Foreign currency translation adjustment</t>
    <phoneticPr fontId="6"/>
  </si>
  <si>
    <t>為替換算調整勘定</t>
    <phoneticPr fontId="6"/>
  </si>
  <si>
    <t>Total accumulated other comprehensive income</t>
    <phoneticPr fontId="6"/>
  </si>
  <si>
    <t>その他の包括利益累計額合計</t>
    <phoneticPr fontId="6"/>
  </si>
  <si>
    <t>Subscription rights to shares</t>
    <phoneticPr fontId="6"/>
  </si>
  <si>
    <t>新株予約権</t>
    <phoneticPr fontId="6"/>
  </si>
  <si>
    <t>Non-controlling interests</t>
    <phoneticPr fontId="6"/>
  </si>
  <si>
    <t>非支配株主持分</t>
    <phoneticPr fontId="6"/>
  </si>
  <si>
    <t>Total net assets</t>
    <phoneticPr fontId="6"/>
  </si>
  <si>
    <t>純資産合計</t>
    <phoneticPr fontId="6"/>
  </si>
  <si>
    <t>Total liabilities and net assets</t>
    <phoneticPr fontId="6"/>
  </si>
  <si>
    <t>負債純資産合計</t>
    <phoneticPr fontId="6"/>
  </si>
  <si>
    <t>　Financial Data   財務データ 2</t>
    <rPh sb="18" eb="20">
      <t>ザイム</t>
    </rPh>
    <phoneticPr fontId="3"/>
  </si>
  <si>
    <t>　Consolidated Statements of Income    連結損益計算書</t>
    <rPh sb="40" eb="42">
      <t>ソンエキ</t>
    </rPh>
    <rPh sb="42" eb="45">
      <t>ケイサンショ</t>
    </rPh>
    <phoneticPr fontId="3"/>
  </si>
  <si>
    <t>'18/03</t>
  </si>
  <si>
    <t>'19/03</t>
    <phoneticPr fontId="6"/>
  </si>
  <si>
    <t>'20/03</t>
    <phoneticPr fontId="6"/>
  </si>
  <si>
    <t>'21/03</t>
    <phoneticPr fontId="6"/>
  </si>
  <si>
    <t>'23/03</t>
    <phoneticPr fontId="6"/>
  </si>
  <si>
    <r>
      <t xml:space="preserve">'24/03
</t>
    </r>
    <r>
      <rPr>
        <b/>
        <sz val="7"/>
        <rFont val="Meiryo UI"/>
        <family val="3"/>
        <charset val="128"/>
      </rPr>
      <t>Forecast 計画</t>
    </r>
    <rPh sb="16" eb="18">
      <t>ケイカク</t>
    </rPh>
    <phoneticPr fontId="3"/>
  </si>
  <si>
    <t>Net sales</t>
  </si>
  <si>
    <t>売上高</t>
  </si>
  <si>
    <t>Cost of sales</t>
  </si>
  <si>
    <t>売上原価</t>
  </si>
  <si>
    <t>SG&amp;A expenses</t>
    <phoneticPr fontId="6"/>
  </si>
  <si>
    <t>販売費及び一般管理費</t>
  </si>
  <si>
    <t>Operating income</t>
  </si>
  <si>
    <t>営業利益</t>
    <phoneticPr fontId="6"/>
  </si>
  <si>
    <t>Excluded amortization of
actuarial differences</t>
    <phoneticPr fontId="6"/>
  </si>
  <si>
    <t>【参考】退職数理差異の
  影響を除く営業利益</t>
    <rPh sb="1" eb="3">
      <t>サンコウ</t>
    </rPh>
    <rPh sb="19" eb="23">
      <t>エイギョウリエキ</t>
    </rPh>
    <phoneticPr fontId="6"/>
  </si>
  <si>
    <t>Interest income and dividends income</t>
  </si>
  <si>
    <t xml:space="preserve">受取利息･配当金 </t>
  </si>
  <si>
    <t>Equity in earnings of affiliates</t>
    <phoneticPr fontId="6"/>
  </si>
  <si>
    <t xml:space="preserve">持分法による投資利益 </t>
    <phoneticPr fontId="6"/>
  </si>
  <si>
    <t>Total non-operating income</t>
    <phoneticPr fontId="6"/>
  </si>
  <si>
    <t>営業外収益計</t>
    <phoneticPr fontId="6"/>
  </si>
  <si>
    <t>Interest expenses</t>
    <phoneticPr fontId="6"/>
  </si>
  <si>
    <t>支払利息</t>
    <phoneticPr fontId="6"/>
  </si>
  <si>
    <t>Equity in losses of affiliates</t>
    <phoneticPr fontId="6"/>
  </si>
  <si>
    <t>持分法による投資損失</t>
    <phoneticPr fontId="6"/>
  </si>
  <si>
    <t>Total non-operating expenses</t>
    <phoneticPr fontId="6"/>
  </si>
  <si>
    <t>営業外費用計</t>
    <phoneticPr fontId="6"/>
  </si>
  <si>
    <t>Ordinary income</t>
    <phoneticPr fontId="6"/>
  </si>
  <si>
    <t>経常利益</t>
    <phoneticPr fontId="6"/>
  </si>
  <si>
    <t>Extraordinary income</t>
    <phoneticPr fontId="6"/>
  </si>
  <si>
    <t>特別利益</t>
    <phoneticPr fontId="6"/>
  </si>
  <si>
    <t>Extraordinary losses</t>
    <phoneticPr fontId="6"/>
  </si>
  <si>
    <t>特別損失</t>
    <phoneticPr fontId="6"/>
  </si>
  <si>
    <t>Income before income taxes and non-controlling shareholders' interests</t>
    <phoneticPr fontId="6"/>
  </si>
  <si>
    <t>税金等調整前当期純利益</t>
    <phoneticPr fontId="6"/>
  </si>
  <si>
    <t>Income taxes and others</t>
    <phoneticPr fontId="6"/>
  </si>
  <si>
    <t xml:space="preserve">法人税等 </t>
    <phoneticPr fontId="6"/>
  </si>
  <si>
    <t>Net income attributable to non-controlling shareholders' interests</t>
    <phoneticPr fontId="6"/>
  </si>
  <si>
    <t>非支配株主に帰属する
当期純利益</t>
    <phoneticPr fontId="6"/>
  </si>
  <si>
    <t>Net income attributable to owners of the parent</t>
    <phoneticPr fontId="6"/>
  </si>
  <si>
    <t>親会社株主に帰属する
当期純利益</t>
    <phoneticPr fontId="6"/>
  </si>
  <si>
    <t>Basic net income per share</t>
    <phoneticPr fontId="6"/>
  </si>
  <si>
    <t>一株当たり当期純利益</t>
    <rPh sb="5" eb="7">
      <t>トウキ</t>
    </rPh>
    <rPh sb="7" eb="10">
      <t>ジュンリエキ</t>
    </rPh>
    <phoneticPr fontId="6"/>
  </si>
  <si>
    <t>Dividend per share</t>
    <phoneticPr fontId="6"/>
  </si>
  <si>
    <t>一株当たり配当金</t>
    <phoneticPr fontId="6"/>
  </si>
  <si>
    <t>of which interim dividend per share</t>
    <phoneticPr fontId="6"/>
  </si>
  <si>
    <t>うち、一株当たり中間配当</t>
    <phoneticPr fontId="6"/>
  </si>
  <si>
    <t>Dividend payout ratio</t>
    <phoneticPr fontId="6"/>
  </si>
  <si>
    <t>配当性向</t>
    <phoneticPr fontId="6"/>
  </si>
  <si>
    <t>Balance between financial income and expenses</t>
    <phoneticPr fontId="6"/>
  </si>
  <si>
    <t>金融収支</t>
    <phoneticPr fontId="6"/>
  </si>
  <si>
    <t>Number of issued and outstanding shares  
(Thousands of share)</t>
    <phoneticPr fontId="6"/>
  </si>
  <si>
    <t>発行済株式数(千株)</t>
    <phoneticPr fontId="6"/>
  </si>
  <si>
    <t>　【Reference】The State of Share Distribution (Composition Ratio)    【参考】株式分布状況表（構成比）</t>
    <rPh sb="68" eb="70">
      <t>サンコウ</t>
    </rPh>
    <rPh sb="71" eb="73">
      <t>カブシキ</t>
    </rPh>
    <rPh sb="73" eb="75">
      <t>ブンプ</t>
    </rPh>
    <rPh sb="75" eb="77">
      <t>ジョウキョウ</t>
    </rPh>
    <rPh sb="77" eb="78">
      <t>ヒョウ</t>
    </rPh>
    <rPh sb="79" eb="81">
      <t>コウセイ</t>
    </rPh>
    <rPh sb="81" eb="82">
      <t>ヒ</t>
    </rPh>
    <phoneticPr fontId="3"/>
  </si>
  <si>
    <t>'14/03</t>
    <phoneticPr fontId="6"/>
  </si>
  <si>
    <t>Financial Institutions</t>
  </si>
  <si>
    <t>金融機関</t>
    <rPh sb="0" eb="2">
      <t>キンユウ</t>
    </rPh>
    <rPh sb="2" eb="4">
      <t>キカン</t>
    </rPh>
    <phoneticPr fontId="6"/>
  </si>
  <si>
    <t>Foreigners</t>
    <phoneticPr fontId="6"/>
  </si>
  <si>
    <t>外国人</t>
    <rPh sb="0" eb="2">
      <t>ガイコク</t>
    </rPh>
    <rPh sb="2" eb="3">
      <t>ジン</t>
    </rPh>
    <phoneticPr fontId="6"/>
  </si>
  <si>
    <t>Individuals &amp; Others</t>
    <phoneticPr fontId="6"/>
  </si>
  <si>
    <t>個人・その他</t>
    <rPh sb="0" eb="2">
      <t>コジン</t>
    </rPh>
    <rPh sb="5" eb="6">
      <t>タ</t>
    </rPh>
    <phoneticPr fontId="6"/>
  </si>
  <si>
    <t>Other Companies</t>
    <phoneticPr fontId="6"/>
  </si>
  <si>
    <t>その他国内法人</t>
    <rPh sb="2" eb="3">
      <t>タ</t>
    </rPh>
    <rPh sb="3" eb="5">
      <t>コクナイ</t>
    </rPh>
    <rPh sb="5" eb="7">
      <t>ホウジン</t>
    </rPh>
    <phoneticPr fontId="6"/>
  </si>
  <si>
    <t>Securities Companies</t>
    <phoneticPr fontId="6"/>
  </si>
  <si>
    <t>証券会社</t>
    <rPh sb="0" eb="2">
      <t>ショウケン</t>
    </rPh>
    <rPh sb="2" eb="4">
      <t>カイシャ</t>
    </rPh>
    <phoneticPr fontId="6"/>
  </si>
  <si>
    <t>Treasury Stock</t>
    <phoneticPr fontId="6"/>
  </si>
  <si>
    <t>自己名義株式</t>
    <rPh sb="0" eb="2">
      <t>ジコ</t>
    </rPh>
    <rPh sb="2" eb="4">
      <t>メイギ</t>
    </rPh>
    <rPh sb="4" eb="6">
      <t>カブシキ</t>
    </rPh>
    <phoneticPr fontId="6"/>
  </si>
  <si>
    <t>Totaｌ</t>
    <phoneticPr fontId="6"/>
  </si>
  <si>
    <t>合計</t>
    <rPh sb="0" eb="2">
      <t>ゴウケイ</t>
    </rPh>
    <phoneticPr fontId="6"/>
  </si>
  <si>
    <t>　Index Data   指標データ 1</t>
    <phoneticPr fontId="3"/>
  </si>
  <si>
    <t>　Profitability Indices (Consolidated)   収益性指標（連結）</t>
    <phoneticPr fontId="3"/>
  </si>
  <si>
    <r>
      <rPr>
        <sz val="8"/>
        <color rgb="FF231F20"/>
        <rFont val="Meiryo UI"/>
        <family val="3"/>
        <charset val="128"/>
      </rPr>
      <t>Net sales</t>
    </r>
  </si>
  <si>
    <t>売上高</t>
    <rPh sb="0" eb="2">
      <t>ウリアゲ</t>
    </rPh>
    <rPh sb="2" eb="3">
      <t>タカ</t>
    </rPh>
    <phoneticPr fontId="3"/>
  </si>
  <si>
    <r>
      <rPr>
        <sz val="8"/>
        <color rgb="FF231F20"/>
        <rFont val="Meiryo UI"/>
        <family val="3"/>
        <charset val="128"/>
      </rPr>
      <t>Gross profit</t>
    </r>
  </si>
  <si>
    <t>売上総利益</t>
    <rPh sb="0" eb="2">
      <t>ウリアゲ</t>
    </rPh>
    <rPh sb="2" eb="5">
      <t>ソウリエキ</t>
    </rPh>
    <phoneticPr fontId="3"/>
  </si>
  <si>
    <r>
      <rPr>
        <sz val="8"/>
        <color rgb="FF231F20"/>
        <rFont val="Meiryo UI"/>
        <family val="3"/>
        <charset val="128"/>
      </rPr>
      <t>Gross margin</t>
    </r>
  </si>
  <si>
    <t>売上高総利益率</t>
    <rPh sb="0" eb="2">
      <t>ウリアゲ</t>
    </rPh>
    <rPh sb="2" eb="3">
      <t>タカ</t>
    </rPh>
    <rPh sb="3" eb="6">
      <t>ソウリエキ</t>
    </rPh>
    <rPh sb="6" eb="7">
      <t>リツ</t>
    </rPh>
    <phoneticPr fontId="3"/>
  </si>
  <si>
    <t>SG&amp;A expenses</t>
    <phoneticPr fontId="3"/>
  </si>
  <si>
    <t>管理販売費及び一般管理費</t>
    <rPh sb="0" eb="2">
      <t>カンリ</t>
    </rPh>
    <rPh sb="2" eb="5">
      <t>ハンバイヒ</t>
    </rPh>
    <rPh sb="5" eb="6">
      <t>オヨ</t>
    </rPh>
    <rPh sb="7" eb="9">
      <t>イッパン</t>
    </rPh>
    <rPh sb="9" eb="12">
      <t>カンリヒ</t>
    </rPh>
    <phoneticPr fontId="3"/>
  </si>
  <si>
    <r>
      <rPr>
        <sz val="8"/>
        <color rgb="FF231F20"/>
        <rFont val="Meiryo UI"/>
        <family val="3"/>
        <charset val="128"/>
      </rPr>
      <t>Operating income</t>
    </r>
  </si>
  <si>
    <t>営業利益</t>
    <rPh sb="0" eb="2">
      <t>エイギョウ</t>
    </rPh>
    <rPh sb="2" eb="4">
      <t>リエキ</t>
    </rPh>
    <phoneticPr fontId="3"/>
  </si>
  <si>
    <t>Operating margin</t>
    <phoneticPr fontId="3"/>
  </si>
  <si>
    <t>営業利益率</t>
    <rPh sb="0" eb="2">
      <t>エイギョウ</t>
    </rPh>
    <rPh sb="2" eb="4">
      <t>リエキ</t>
    </rPh>
    <rPh sb="4" eb="5">
      <t>リツ</t>
    </rPh>
    <phoneticPr fontId="3"/>
  </si>
  <si>
    <t>Ordinary income</t>
    <phoneticPr fontId="3"/>
  </si>
  <si>
    <t>経常利益</t>
    <rPh sb="0" eb="2">
      <t>ケイツネ</t>
    </rPh>
    <rPh sb="2" eb="4">
      <t>リエキ</t>
    </rPh>
    <phoneticPr fontId="3"/>
  </si>
  <si>
    <t>Net income attributable to owners of the parent</t>
    <phoneticPr fontId="3"/>
  </si>
  <si>
    <t>親会社株主に帰属する
当期純利益</t>
    <rPh sb="0" eb="1">
      <t>オヤ</t>
    </rPh>
    <rPh sb="1" eb="3">
      <t>カイシャ</t>
    </rPh>
    <rPh sb="3" eb="5">
      <t>カブヌシ</t>
    </rPh>
    <rPh sb="6" eb="8">
      <t>キゾク</t>
    </rPh>
    <rPh sb="11" eb="13">
      <t>トウキ</t>
    </rPh>
    <rPh sb="13" eb="16">
      <t>ジュンリエキ</t>
    </rPh>
    <phoneticPr fontId="3"/>
  </si>
  <si>
    <t>　Efficiency Indices (Consolidated)      効率性指標（連結）</t>
    <phoneticPr fontId="3"/>
  </si>
  <si>
    <t>Return on equity 
(ROE)</t>
    <phoneticPr fontId="3"/>
  </si>
  <si>
    <t>株主資本利益率（ROE）</t>
  </si>
  <si>
    <t>Return on assets 
(ROA)</t>
    <phoneticPr fontId="3"/>
  </si>
  <si>
    <t>総資産利益率（ROA）</t>
  </si>
  <si>
    <t>　Productivity Indices (Consolidated)   生産性指標（連結）</t>
    <phoneticPr fontId="3"/>
  </si>
  <si>
    <t>Number of employees (End of the fiscal year)</t>
    <phoneticPr fontId="3"/>
  </si>
  <si>
    <t>期末従業員数（人）</t>
    <phoneticPr fontId="3"/>
  </si>
  <si>
    <t>Number of group companies</t>
    <phoneticPr fontId="3"/>
  </si>
  <si>
    <t>グループ会社数(社)</t>
    <rPh sb="8" eb="9">
      <t>シャ</t>
    </rPh>
    <phoneticPr fontId="3"/>
  </si>
  <si>
    <t>　Index Data   指標データ 2</t>
    <phoneticPr fontId="3"/>
  </si>
  <si>
    <t>　Financial Soundness Indices (Consolidated)   財務健全性指標（連結）</t>
    <rPh sb="46" eb="48">
      <t>ザイム</t>
    </rPh>
    <rPh sb="48" eb="50">
      <t>ケンゼン</t>
    </rPh>
    <phoneticPr fontId="3"/>
  </si>
  <si>
    <t>Total assets</t>
  </si>
  <si>
    <t>総資産</t>
  </si>
  <si>
    <t>Equity ratio</t>
    <phoneticPr fontId="6"/>
  </si>
  <si>
    <t>自己資本比率</t>
  </si>
  <si>
    <t>Interest-bearing liabilities
(excl. lease obligations)</t>
  </si>
  <si>
    <t>有利子負債（リース債務除く）</t>
    <rPh sb="9" eb="11">
      <t>サイム</t>
    </rPh>
    <rPh sb="11" eb="12">
      <t>ノゾ</t>
    </rPh>
    <phoneticPr fontId="6"/>
  </si>
  <si>
    <t>D/E ratio</t>
    <phoneticPr fontId="6"/>
  </si>
  <si>
    <t>D/Eレシオ</t>
    <phoneticPr fontId="6"/>
  </si>
  <si>
    <t>D/E ratio after taking the hybrid financing into account</t>
    <phoneticPr fontId="6"/>
  </si>
  <si>
    <t>ハイブリッドファイナンス
考慮後のD/Eレシオ</t>
    <phoneticPr fontId="6"/>
  </si>
  <si>
    <t>Net D/E ratio</t>
    <phoneticPr fontId="6"/>
  </si>
  <si>
    <t>ネットD/Eレシオ</t>
    <phoneticPr fontId="6"/>
  </si>
  <si>
    <t>Current ratio</t>
    <phoneticPr fontId="6"/>
  </si>
  <si>
    <t>流動比率</t>
    <phoneticPr fontId="6"/>
  </si>
  <si>
    <t>Fixed ratio</t>
  </si>
  <si>
    <t>固定比率</t>
  </si>
  <si>
    <t>　Investment Indices (Consolidated)      投資指標（連結）</t>
    <phoneticPr fontId="3"/>
  </si>
  <si>
    <t xml:space="preserve">Earnings per share </t>
    <phoneticPr fontId="6"/>
  </si>
  <si>
    <t>一株当たり当期純利益(EPS)</t>
    <rPh sb="0" eb="2">
      <t>ヒトカブ</t>
    </rPh>
    <rPh sb="2" eb="3">
      <t>ア</t>
    </rPh>
    <rPh sb="5" eb="7">
      <t>トウキ</t>
    </rPh>
    <rPh sb="7" eb="10">
      <t>ジュンリエキ</t>
    </rPh>
    <phoneticPr fontId="6"/>
  </si>
  <si>
    <t>Book-value per share</t>
    <phoneticPr fontId="6"/>
  </si>
  <si>
    <t>一株当たり純資産</t>
    <rPh sb="0" eb="3">
      <t>ヒトカブア</t>
    </rPh>
    <rPh sb="5" eb="8">
      <t>ジュンシサン</t>
    </rPh>
    <phoneticPr fontId="6"/>
  </si>
  <si>
    <t>Dividend per share</t>
  </si>
  <si>
    <t>一株当たり配当金(円)</t>
    <rPh sb="0" eb="3">
      <t>ヒトカブア</t>
    </rPh>
    <rPh sb="5" eb="8">
      <t>ハイトウキン</t>
    </rPh>
    <rPh sb="9" eb="10">
      <t>エン</t>
    </rPh>
    <phoneticPr fontId="6"/>
  </si>
  <si>
    <t>Payout ratio</t>
    <phoneticPr fontId="6"/>
  </si>
  <si>
    <t>配当性向</t>
    <rPh sb="0" eb="2">
      <t>ハイトウ</t>
    </rPh>
    <rPh sb="2" eb="4">
      <t>セイコウ</t>
    </rPh>
    <phoneticPr fontId="6"/>
  </si>
  <si>
    <t>Price earnings ratio 
(Times)</t>
    <phoneticPr fontId="6"/>
  </si>
  <si>
    <t>株価収益率(PER)(倍)</t>
    <rPh sb="0" eb="2">
      <t>カブカ</t>
    </rPh>
    <rPh sb="2" eb="4">
      <t>シュウエキ</t>
    </rPh>
    <rPh sb="4" eb="5">
      <t>リツ</t>
    </rPh>
    <rPh sb="11" eb="12">
      <t>バイ</t>
    </rPh>
    <phoneticPr fontId="6"/>
  </si>
  <si>
    <t xml:space="preserve">Price book-value ratio (Times) </t>
    <phoneticPr fontId="6"/>
  </si>
  <si>
    <t>株価純資産倍率(PBR)(倍)</t>
    <rPh sb="0" eb="2">
      <t>カブカ</t>
    </rPh>
    <rPh sb="2" eb="5">
      <t>ジュンシサン</t>
    </rPh>
    <rPh sb="5" eb="7">
      <t>バイリツ</t>
    </rPh>
    <rPh sb="13" eb="14">
      <t>バイ</t>
    </rPh>
    <phoneticPr fontId="6"/>
  </si>
  <si>
    <t>　Operating Data   事業データ 1</t>
    <rPh sb="18" eb="20">
      <t>ジギョウ</t>
    </rPh>
    <phoneticPr fontId="3"/>
  </si>
  <si>
    <t>　Sales by Segment (Consolidated)   セグメント別売上高（連結）</t>
    <rPh sb="40" eb="41">
      <t>ベツ</t>
    </rPh>
    <rPh sb="41" eb="43">
      <t>ウリアゲ</t>
    </rPh>
    <rPh sb="43" eb="44">
      <t>タカ</t>
    </rPh>
    <phoneticPr fontId="3"/>
  </si>
  <si>
    <t>（￥100Million / 億円）</t>
    <rPh sb="15" eb="16">
      <t>オク</t>
    </rPh>
    <phoneticPr fontId="3"/>
  </si>
  <si>
    <t>'24/03
Forecast 計画</t>
    <phoneticPr fontId="6"/>
  </si>
  <si>
    <t>Single-Family Houses</t>
    <phoneticPr fontId="6"/>
  </si>
  <si>
    <t>Rental Housing</t>
    <phoneticPr fontId="6"/>
  </si>
  <si>
    <t>Condominiums</t>
    <phoneticPr fontId="6"/>
  </si>
  <si>
    <t>マンション</t>
  </si>
  <si>
    <t>Existing Homes</t>
    <phoneticPr fontId="6"/>
  </si>
  <si>
    <t>住宅ストック</t>
    <rPh sb="0" eb="2">
      <t>ジュウタク</t>
    </rPh>
    <phoneticPr fontId="3"/>
  </si>
  <si>
    <t>Commercial Facilities</t>
    <phoneticPr fontId="6"/>
  </si>
  <si>
    <t>商業施設</t>
    <rPh sb="0" eb="2">
      <t>ショウギョウ</t>
    </rPh>
    <rPh sb="2" eb="4">
      <t>シセツ</t>
    </rPh>
    <phoneticPr fontId="3"/>
  </si>
  <si>
    <t>Logistics, Business &amp; Corporate Facilities</t>
    <phoneticPr fontId="6"/>
  </si>
  <si>
    <t>事業施設</t>
    <rPh sb="0" eb="2">
      <t>ジギョウ</t>
    </rPh>
    <rPh sb="2" eb="4">
      <t>シセツ</t>
    </rPh>
    <phoneticPr fontId="3"/>
  </si>
  <si>
    <t>Environment and Energy</t>
  </si>
  <si>
    <t>環境エネルギー</t>
    <rPh sb="0" eb="2">
      <t>カンキョウ</t>
    </rPh>
    <phoneticPr fontId="19"/>
  </si>
  <si>
    <t>Other Businesses</t>
    <phoneticPr fontId="6"/>
  </si>
  <si>
    <t>その他</t>
    <rPh sb="2" eb="3">
      <t>タ</t>
    </rPh>
    <phoneticPr fontId="3"/>
  </si>
  <si>
    <t>Adjustment</t>
  </si>
  <si>
    <t>調整額</t>
    <rPh sb="0" eb="2">
      <t>チョウセイ</t>
    </rPh>
    <rPh sb="2" eb="3">
      <t>ガク</t>
    </rPh>
    <phoneticPr fontId="3"/>
  </si>
  <si>
    <t>Total</t>
  </si>
  <si>
    <t>合計</t>
  </si>
  <si>
    <t>Note: 1. Sales by segment include intersegment  transactions.
         2. Regards to overseas business included in Other Businesses segment, we reclassified the segments according to the business content from the fiscal year ended March 31, 2020. 
             Also, we changed the forecasts of some subsidiaries to segments according to the content of their main business.
         3. The reporting segment changed from FY2022.
               ・Environment and Energy Business, which had been included in Other Businesses segment, changed to the reportable segment to strengthen initiatives for the segment.
               ・We deleted the Existing Home Business segment due to changes in the segmentation of each company included in the segment. 
               ・For certain companies, we changed the segmentation to segments that reflect their respective value chains.
               ・The actual results for FY2021 are rearranged and disclosed according to the changed reporting segment classification. 
         4. From FY2023, Daiwa House Modular Europe changed its reporting segment from the Single-Family Houses Business to the Rental Housing Business. 
             The actual results for FY2022 are rearranged and disclosed according to the changed reporting segment classification.
注: 1. 上記実績には、セグメント間の内部取引を含んでいます。
     2. 2020年３月期より、「その他」セグメントに含めておりました海外事業につきましては、事業内容に沿って各セグメントに変更を行っております。
  　     また、一部の子会社につきましても主要事業の内容に沿ったセグメントに変更を行っております。
     3. 2023年3月期より、報告セグメントを変更しました。
　　　　　　・環境エネルギー事業への取り組みを強化するため、「その他」に含めていた「環境エネルギー事業」を独立セグメントとしました。
　　　　　　・「住宅ストック」事業に含めていた各社のセグメンテーションを変更したため、同セグメントは廃止しました。
　　　　　　・一部のグループ会社について、各々のバリューチェーンに応じたセグメントにセグメンテーションを変更しました。
　　　　　　・2022年3月期の実績については変更後の報告セグメントの区分で組み替えて開示しています。
     4. 2024年3月期より、Daiwa House Modular Europeの報告セグメントを戸建住宅事業から賃貸住宅事業へ変更しました。2023年3月期の実績については、変更後の報告セグメントで組み替えています。</t>
    <phoneticPr fontId="6"/>
  </si>
  <si>
    <t>　Operating Data   事業データ 2</t>
    <rPh sb="18" eb="20">
      <t>ジギョウ</t>
    </rPh>
    <phoneticPr fontId="3"/>
  </si>
  <si>
    <t>　Operating Income and Operating Margin by Segment (Consolidated)   セグメント別営業利益・営業利益率（連結）</t>
    <rPh sb="72" eb="73">
      <t>ベツ</t>
    </rPh>
    <rPh sb="73" eb="75">
      <t>エイギョウ</t>
    </rPh>
    <rPh sb="75" eb="77">
      <t>リエキ</t>
    </rPh>
    <rPh sb="78" eb="80">
      <t>エイギョウ</t>
    </rPh>
    <rPh sb="80" eb="82">
      <t>リエキ</t>
    </rPh>
    <rPh sb="82" eb="83">
      <t>リツ</t>
    </rPh>
    <phoneticPr fontId="3"/>
  </si>
  <si>
    <t>Operating Income</t>
    <phoneticPr fontId="6"/>
  </si>
  <si>
    <t>営業利益</t>
    <rPh sb="0" eb="2">
      <t>エイギョウ</t>
    </rPh>
    <rPh sb="2" eb="4">
      <t>リエキ</t>
    </rPh>
    <phoneticPr fontId="6"/>
  </si>
  <si>
    <t>Single-Family Houses</t>
  </si>
  <si>
    <t>Rental Housing</t>
  </si>
  <si>
    <t>Condominiums</t>
  </si>
  <si>
    <t>Commercial Facilities</t>
  </si>
  <si>
    <t>Logistics, Business &amp; Corporate Facilities</t>
  </si>
  <si>
    <t>Other Businesses</t>
  </si>
  <si>
    <t>Operating Margin</t>
    <phoneticPr fontId="6"/>
  </si>
  <si>
    <t>営業利益率</t>
    <rPh sb="0" eb="2">
      <t>エイギョウ</t>
    </rPh>
    <rPh sb="2" eb="4">
      <t>リエキ</t>
    </rPh>
    <rPh sb="4" eb="5">
      <t>リツ</t>
    </rPh>
    <phoneticPr fontId="6"/>
  </si>
  <si>
    <t>　Operating Data   事業データ 3</t>
    <rPh sb="18" eb="20">
      <t>ジギョウ</t>
    </rPh>
    <phoneticPr fontId="3"/>
  </si>
  <si>
    <t>　 Performance Indicators of Major Companies in the Daiwa House Group (1)</t>
    <phoneticPr fontId="3"/>
  </si>
  <si>
    <t>　 大和ハウスグループ主要各社の経営指標 (1)</t>
    <rPh sb="2" eb="4">
      <t>ダイワ</t>
    </rPh>
    <rPh sb="11" eb="13">
      <t>シュヨウ</t>
    </rPh>
    <rPh sb="13" eb="15">
      <t>カクシャ</t>
    </rPh>
    <rPh sb="16" eb="18">
      <t>ケイエイ</t>
    </rPh>
    <rPh sb="18" eb="20">
      <t>シヒョウ</t>
    </rPh>
    <phoneticPr fontId="3"/>
  </si>
  <si>
    <t>（￥Million / 百万円）</t>
    <rPh sb="12" eb="14">
      <t>ヒャクマン</t>
    </rPh>
    <phoneticPr fontId="3"/>
  </si>
  <si>
    <t>Daiwa House Industry Co., Ltd.
(non-consolidated)
大和ハウス工業（個別）</t>
    <phoneticPr fontId="6"/>
  </si>
  <si>
    <t>Operating income</t>
    <phoneticPr fontId="3"/>
  </si>
  <si>
    <t>経常利益</t>
    <rPh sb="0" eb="2">
      <t>ケイツネ</t>
    </rPh>
    <rPh sb="2" eb="4">
      <t>リエキ</t>
    </rPh>
    <phoneticPr fontId="6"/>
  </si>
  <si>
    <t>Net income</t>
    <phoneticPr fontId="3"/>
  </si>
  <si>
    <t>当期純利益</t>
    <rPh sb="0" eb="2">
      <t>トウキ</t>
    </rPh>
    <rPh sb="2" eb="5">
      <t>ジュンリエキ</t>
    </rPh>
    <phoneticPr fontId="3"/>
  </si>
  <si>
    <t>Total assets</t>
    <phoneticPr fontId="3"/>
  </si>
  <si>
    <t>総資産</t>
    <rPh sb="0" eb="3">
      <t>ソウシサン</t>
    </rPh>
    <phoneticPr fontId="3"/>
  </si>
  <si>
    <t>Net assets</t>
    <phoneticPr fontId="3"/>
  </si>
  <si>
    <t>純資産</t>
    <rPh sb="0" eb="3">
      <t>ジュンシサン</t>
    </rPh>
    <phoneticPr fontId="3"/>
  </si>
  <si>
    <r>
      <t xml:space="preserve">Interest-bearing liabilities
</t>
    </r>
    <r>
      <rPr>
        <sz val="5"/>
        <rFont val="Meiryo UI"/>
        <family val="3"/>
        <charset val="128"/>
      </rPr>
      <t>(excl. lease obligations)</t>
    </r>
    <phoneticPr fontId="3"/>
  </si>
  <si>
    <t>有利子負債
（リース債務除く）</t>
    <rPh sb="0" eb="1">
      <t>ユウ</t>
    </rPh>
    <rPh sb="1" eb="3">
      <t>リシ</t>
    </rPh>
    <rPh sb="3" eb="5">
      <t>フサイ</t>
    </rPh>
    <rPh sb="10" eb="12">
      <t>サイム</t>
    </rPh>
    <rPh sb="12" eb="13">
      <t>ノゾ</t>
    </rPh>
    <phoneticPr fontId="6"/>
  </si>
  <si>
    <t>Daiwa House Reform Co., Ltd.
大和ハウスリフォーム *1</t>
    <phoneticPr fontId="6"/>
  </si>
  <si>
    <t>Daiwa House Real Estate Co.,Ltd.
大和ハウスリアルエステート *2</t>
    <phoneticPr fontId="6"/>
  </si>
  <si>
    <t>DesignArc Co., Ltd.
デザインアーク</t>
    <phoneticPr fontId="6"/>
  </si>
  <si>
    <t>Stanley-Martin Holdings, LLC.
スタンレー・マーチン *3</t>
    <phoneticPr fontId="6"/>
  </si>
  <si>
    <t>Daiwa Living Co., Ltd.
大和リビング</t>
    <phoneticPr fontId="6"/>
  </si>
  <si>
    <t>Daiwa Living Management Co., Ltd.
大和リビングマネジメント *4</t>
    <phoneticPr fontId="6"/>
  </si>
  <si>
    <t>Daiwa House Chintai Reform Co., Ltd.
大和ハウス賃貸リフォーム</t>
    <rPh sb="37" eb="39">
      <t>ダイワ</t>
    </rPh>
    <rPh sb="42" eb="44">
      <t>チンタイ</t>
    </rPh>
    <phoneticPr fontId="6"/>
  </si>
  <si>
    <t>*1. In April 2021, the rental housing renovation business of Daiwa House Reform Co., Ltd. was transferred to Daiwa House Chintai Reform Co., Ltd. through an absorption-type company split.
*2. In January 2023, Nihon Jyutaku Ryutu Co., Ltd. changed the business name to Daiwa House Real Estate Co.,Ltd.
*3. Stanley-Martin Holdings, LLC. became a consolidated subsidiary, February 2017.
*4. Daiwa Living Management Co., Ltd. was integrated with Daiwa Living Co., Ltd. as the surviving company in January 2022. For this reason, nine months' business results are shown.</t>
    <phoneticPr fontId="6"/>
  </si>
  <si>
    <t>　　Performance Indicators of Major Companies in the Daiwa House Group (2)</t>
    <phoneticPr fontId="3"/>
  </si>
  <si>
    <t>　 大和ハウスグループ主要各社の経営指標 (2)</t>
    <rPh sb="2" eb="4">
      <t>ダイワ</t>
    </rPh>
    <rPh sb="11" eb="13">
      <t>シュヨウ</t>
    </rPh>
    <rPh sb="13" eb="15">
      <t>カクシャ</t>
    </rPh>
    <rPh sb="16" eb="18">
      <t>ケイエイ</t>
    </rPh>
    <rPh sb="18" eb="20">
      <t>シヒョウ</t>
    </rPh>
    <phoneticPr fontId="3"/>
  </si>
  <si>
    <t>Cosmos Initia Co., Ltd.
コスモスイニシア</t>
    <phoneticPr fontId="6"/>
  </si>
  <si>
    <t>Daiwa LifeNext Co., Ltd. 
大和ライフネクスト</t>
    <phoneticPr fontId="6"/>
  </si>
  <si>
    <t>Daiwa Lease Co., Ltd.
大和リース</t>
    <phoneticPr fontId="6"/>
  </si>
  <si>
    <t>Daiwa House Realty Mgt. Co.,Ltd.
大和ハウスリアルティマネジメント*</t>
    <phoneticPr fontId="6"/>
  </si>
  <si>
    <t>Daiwa Information Service Co., Ltd.
大和情報サービス*</t>
    <phoneticPr fontId="6"/>
  </si>
  <si>
    <t>Daiwa Royal Co., Ltd.
ダイワロイヤル*</t>
    <phoneticPr fontId="6"/>
  </si>
  <si>
    <t>Royal Home Center Co., Ltd.
ロイヤルホームセンター</t>
    <phoneticPr fontId="6"/>
  </si>
  <si>
    <t>*In October 2021,  Daiwa Information Service Co., Ltd. merged with Daiwa Royal Co., Ltd. and the business name changed to Daiwa House Realty Mgt. Co., Ltd.</t>
    <phoneticPr fontId="6"/>
  </si>
  <si>
    <t>*大和情報サービス株式会社は、ダイワロイヤル株式会社と2021年10月に経営統合し、商号が大和ハウスリアルティマネジメント株式会社となりました。</t>
    <rPh sb="9" eb="13">
      <t>カブシキガイシャ</t>
    </rPh>
    <rPh sb="22" eb="26">
      <t>カブシキガイシャ</t>
    </rPh>
    <rPh sb="31" eb="32">
      <t>ネン</t>
    </rPh>
    <rPh sb="34" eb="35">
      <t>ガツ</t>
    </rPh>
    <rPh sb="36" eb="40">
      <t>ケイエイトウゴウ</t>
    </rPh>
    <phoneticPr fontId="6"/>
  </si>
  <si>
    <t>　　Performance Indicators of Major Companies in the Daiwa House Group (3)</t>
    <phoneticPr fontId="3"/>
  </si>
  <si>
    <t>　 大和ハウスグループ主要各社の経営指標 (3)</t>
    <rPh sb="2" eb="4">
      <t>ダイワ</t>
    </rPh>
    <rPh sb="11" eb="13">
      <t>シュヨウ</t>
    </rPh>
    <rPh sb="13" eb="15">
      <t>カクシャ</t>
    </rPh>
    <rPh sb="16" eb="18">
      <t>ケイエイ</t>
    </rPh>
    <rPh sb="18" eb="20">
      <t>シヒョウ</t>
    </rPh>
    <phoneticPr fontId="3"/>
  </si>
  <si>
    <t>Fujita Corporation
(Non-Consolidated）
フジタ　（個別）</t>
    <rPh sb="43" eb="45">
      <t>コベツ</t>
    </rPh>
    <phoneticPr fontId="6"/>
  </si>
  <si>
    <t>Daiwa Logistics Co., Ltd.
大和物流</t>
    <phoneticPr fontId="6"/>
  </si>
  <si>
    <t>Daiwa Resort Co., Ltd.
大和リゾート</t>
    <phoneticPr fontId="6"/>
  </si>
  <si>
    <t>Daiwa House Industry Co., Ltd.
(Consolidated)
大和ハウス工業（連結）</t>
    <phoneticPr fontId="6"/>
  </si>
  <si>
    <t>Parent company's share of 
the Group total (Times)
連単倍率 (倍）</t>
    <phoneticPr fontId="6"/>
  </si>
  <si>
    <t>　Operating Data   事業データ 4</t>
    <rPh sb="18" eb="20">
      <t>ジギョウ</t>
    </rPh>
    <phoneticPr fontId="3"/>
  </si>
  <si>
    <t>　Capital Investments (Consolidated)   設備投資額（連結）</t>
    <phoneticPr fontId="3"/>
  </si>
  <si>
    <t>'22/03</t>
    <rPh sb="0" eb="6">
      <t>ケイカク</t>
    </rPh>
    <phoneticPr fontId="3"/>
  </si>
  <si>
    <t>Environment and Energy</t>
    <phoneticPr fontId="6"/>
  </si>
  <si>
    <t>(0)</t>
    <phoneticPr fontId="6"/>
  </si>
  <si>
    <t>　Depreciation (Consolidated)   減価償却費（連結）</t>
    <phoneticPr fontId="3"/>
  </si>
  <si>
    <t>'22/03</t>
    <phoneticPr fontId="6"/>
  </si>
  <si>
    <t>Note: 1. Regards to overseas business included in Other Businesses segment, we reclassified the segments according to the business content from the fiscal year ended March 31, 2020. 
               Also, we changed the forecasts of some subsidiaries to segments according to the content of their main business.
         2. The reporting segment changed from FY2022.
                ・Environment and Energy Business, which had been included in Other Businesses segment, changed to the reportable segment to strengthen initiatives for the segment.
                ・We deleted the Existing Home Business segment due to changes in the segmentation of each company included in the segment. 
                ・For certain companies, we changed the segmentation to segments that reflect their respective value chains.
                ・The actual results for FY2021 are rearranged and disclosed according to the changed reporting segment classification.
         3. From FY2023, Daiwa House Modular Europe changed its reporting segment from the Single-Family Houses Business to the Rental Housing Business. 
             The actual results for FY2022 are rearranged and disclosed according to the changed reporting segment classification.
注: 1. 2020年３月期より、「その他」セグメントに含めておりました海外事業につきましては、事業内容に沿って各セグメントに変更を行っております。
　　 　  また、一部の子会社につきましても主要事業の内容に沿ったセグメントに変更を行っております。
 　  2. 2023年3月期より、報告セグメントを変更しました。
           ・環境エネルギー事業への取り組みを強化するため、「その他」に含めていた「環境エネルギー事業」を独立セグメントとしました。
           ・「住宅ストック」事業に含めていた各社のセグメンテーションを変更したため、同セグメントは廃止しました。
           ・一部のグループ会社について、各々のバリューチェーンに応じたセグメントにセグメンテーションを変更しました。
           ・2022年3月期の実績については変更後の報告セグメントの区分で組み替えて開示しています。
     3. 2024年3月期より、Daiwa House Modular Europeの報告セグメントを戸建住宅事業から賃貸住宅事業へ変更しました。2023年3月期の実績については、変更後の報告セグメントで組み替えています。</t>
    <phoneticPr fontId="6"/>
  </si>
  <si>
    <t>　Reference Materials   参考データ 1</t>
    <rPh sb="23" eb="25">
      <t>サンコウ</t>
    </rPh>
    <phoneticPr fontId="3"/>
  </si>
  <si>
    <t>　Single-Family Houses Business   戸建住宅事業</t>
    <rPh sb="33" eb="35">
      <t>コダ</t>
    </rPh>
    <rPh sb="35" eb="37">
      <t>ジュウタク</t>
    </rPh>
    <rPh sb="37" eb="39">
      <t>ジギョウ</t>
    </rPh>
    <phoneticPr fontId="3"/>
  </si>
  <si>
    <t>（Units / 戸）</t>
    <phoneticPr fontId="3"/>
  </si>
  <si>
    <t>Sales of Single-family houses
(Domestic)</t>
    <phoneticPr fontId="6"/>
  </si>
  <si>
    <t>住宅販売戸数（国内）</t>
    <rPh sb="7" eb="9">
      <t>コクナイ</t>
    </rPh>
    <phoneticPr fontId="6"/>
  </si>
  <si>
    <t>Number of model house exhibitions</t>
    <phoneticPr fontId="6"/>
  </si>
  <si>
    <t>住宅展示場数</t>
    <rPh sb="5" eb="6">
      <t>スウ</t>
    </rPh>
    <phoneticPr fontId="6"/>
  </si>
  <si>
    <t>Number of family groups visiting</t>
    <phoneticPr fontId="6"/>
  </si>
  <si>
    <t>住宅展示場来場者数（組）</t>
    <rPh sb="0" eb="2">
      <t>ジュウタク</t>
    </rPh>
    <rPh sb="2" eb="5">
      <t>テンジジョウ</t>
    </rPh>
    <rPh sb="5" eb="8">
      <t>ライジョウシャ</t>
    </rPh>
    <rPh sb="8" eb="9">
      <t>スウ</t>
    </rPh>
    <rPh sb="10" eb="11">
      <t>クミ</t>
    </rPh>
    <phoneticPr fontId="3"/>
  </si>
  <si>
    <t>Average number of family group visits per single model house exhibition</t>
    <phoneticPr fontId="6"/>
  </si>
  <si>
    <t>１展示場当たり住宅展示場
来場者数（組）</t>
    <rPh sb="1" eb="4">
      <t>テンジジョウ</t>
    </rPh>
    <rPh sb="4" eb="5">
      <t>ア</t>
    </rPh>
    <rPh sb="7" eb="9">
      <t>ジュウタク</t>
    </rPh>
    <rPh sb="9" eb="12">
      <t>テンジジョウ</t>
    </rPh>
    <rPh sb="13" eb="16">
      <t>ライジョウシャ</t>
    </rPh>
    <rPh sb="16" eb="17">
      <t>スウ</t>
    </rPh>
    <rPh sb="18" eb="19">
      <t>クミ</t>
    </rPh>
    <phoneticPr fontId="3"/>
  </si>
  <si>
    <t>Number of MACHINAKA-xevo</t>
    <phoneticPr fontId="6"/>
  </si>
  <si>
    <t>まちなかジーヴォ展示場数</t>
    <rPh sb="8" eb="11">
      <t>テンジジョウ</t>
    </rPh>
    <rPh sb="11" eb="12">
      <t>スウ</t>
    </rPh>
    <phoneticPr fontId="3"/>
  </si>
  <si>
    <t>Display homes completed</t>
    <phoneticPr fontId="6"/>
  </si>
  <si>
    <t>完成済</t>
    <rPh sb="0" eb="2">
      <t>カンセイ</t>
    </rPh>
    <rPh sb="2" eb="3">
      <t>スミ</t>
    </rPh>
    <phoneticPr fontId="3"/>
  </si>
  <si>
    <t>Works in process</t>
    <phoneticPr fontId="6"/>
  </si>
  <si>
    <t>仕掛中</t>
    <rPh sb="0" eb="2">
      <t>シカカリ</t>
    </rPh>
    <rPh sb="2" eb="3">
      <t>ナカ</t>
    </rPh>
    <phoneticPr fontId="3"/>
  </si>
  <si>
    <t>Average sales per unit</t>
    <phoneticPr fontId="6"/>
  </si>
  <si>
    <t>一戸当たりの平均売上金額</t>
    <phoneticPr fontId="6"/>
  </si>
  <si>
    <t>(￥Million / 百万円)</t>
    <phoneticPr fontId="6"/>
  </si>
  <si>
    <t>戸建住宅</t>
    <rPh sb="0" eb="2">
      <t>コダテ</t>
    </rPh>
    <rPh sb="2" eb="4">
      <t>ジュウタク</t>
    </rPh>
    <phoneticPr fontId="6"/>
  </si>
  <si>
    <t>Steel-frame</t>
    <phoneticPr fontId="6"/>
  </si>
  <si>
    <t>鉄　骨</t>
    <rPh sb="0" eb="1">
      <t>テツ</t>
    </rPh>
    <rPh sb="2" eb="3">
      <t>ホネ</t>
    </rPh>
    <phoneticPr fontId="6"/>
  </si>
  <si>
    <t>Wood-frame</t>
    <phoneticPr fontId="6"/>
  </si>
  <si>
    <t>木　造</t>
    <rPh sb="0" eb="1">
      <t>キ</t>
    </rPh>
    <rPh sb="2" eb="3">
      <t>ヅクリ</t>
    </rPh>
    <phoneticPr fontId="6"/>
  </si>
  <si>
    <t xml:space="preserve">Housing development </t>
    <phoneticPr fontId="6"/>
  </si>
  <si>
    <t>分譲住宅</t>
    <rPh sb="0" eb="1">
      <t>ブン</t>
    </rPh>
    <rPh sb="2" eb="4">
      <t>ジュウタク</t>
    </rPh>
    <phoneticPr fontId="6"/>
  </si>
  <si>
    <t>Average area per unit</t>
    <phoneticPr fontId="6"/>
  </si>
  <si>
    <t>一戸当たりの平均売上面積</t>
    <rPh sb="10" eb="12">
      <t>メンセキ</t>
    </rPh>
    <phoneticPr fontId="6"/>
  </si>
  <si>
    <t>(㎡)</t>
    <phoneticPr fontId="6"/>
  </si>
  <si>
    <t>Percentage of reconstruction</t>
    <phoneticPr fontId="6"/>
  </si>
  <si>
    <t>建替比率 (建替＋住替)</t>
    <rPh sb="0" eb="1">
      <t>ダテ</t>
    </rPh>
    <rPh sb="1" eb="2">
      <t>タイ</t>
    </rPh>
    <rPh sb="2" eb="4">
      <t>ヒリツ</t>
    </rPh>
    <rPh sb="6" eb="7">
      <t>ダテ</t>
    </rPh>
    <rPh sb="7" eb="8">
      <t>タイ</t>
    </rPh>
    <rPh sb="9" eb="10">
      <t>スミ</t>
    </rPh>
    <rPh sb="10" eb="11">
      <t>タイ</t>
    </rPh>
    <phoneticPr fontId="3"/>
  </si>
  <si>
    <t>Sales of Single-family houses
(Overseas)</t>
    <phoneticPr fontId="6"/>
  </si>
  <si>
    <t>住宅販売戸数（海外）</t>
    <rPh sb="0" eb="2">
      <t>ジュウタク</t>
    </rPh>
    <rPh sb="2" eb="4">
      <t>ハンバイ</t>
    </rPh>
    <rPh sb="4" eb="6">
      <t>コスウ</t>
    </rPh>
    <rPh sb="7" eb="9">
      <t>カイガイ</t>
    </rPh>
    <phoneticPr fontId="6"/>
  </si>
  <si>
    <t>　Reference Materials   参考データ 2</t>
    <rPh sb="23" eb="25">
      <t>サンコウ</t>
    </rPh>
    <phoneticPr fontId="3"/>
  </si>
  <si>
    <t>　Rental Housing Business   賃貸住宅事業</t>
    <rPh sb="27" eb="29">
      <t>チンタイ</t>
    </rPh>
    <rPh sb="29" eb="31">
      <t>ジュウタク</t>
    </rPh>
    <rPh sb="31" eb="33">
      <t>ジギョウ</t>
    </rPh>
    <phoneticPr fontId="3"/>
  </si>
  <si>
    <t>Sales of rental housing</t>
    <phoneticPr fontId="6"/>
  </si>
  <si>
    <t>賃貸住宅販売戸数 (Units / 戸)</t>
    <rPh sb="0" eb="2">
      <t>チンタイ</t>
    </rPh>
    <phoneticPr fontId="3"/>
  </si>
  <si>
    <t>一戸当たりの平均売上金額 (￥Million / 百万円)</t>
    <phoneticPr fontId="6"/>
  </si>
  <si>
    <t>賃貸住宅</t>
    <rPh sb="0" eb="2">
      <t>チンタイ</t>
    </rPh>
    <rPh sb="2" eb="4">
      <t>ジュウタク</t>
    </rPh>
    <phoneticPr fontId="6"/>
  </si>
  <si>
    <t>Steel-frame 
(low-rise)</t>
    <phoneticPr fontId="6"/>
  </si>
  <si>
    <t>低　層</t>
    <rPh sb="0" eb="1">
      <t>テイ</t>
    </rPh>
    <rPh sb="2" eb="3">
      <t>ソウ</t>
    </rPh>
    <phoneticPr fontId="6"/>
  </si>
  <si>
    <t>12.0</t>
    <phoneticPr fontId="6"/>
  </si>
  <si>
    <t>Steel-frame 
(high and mid-rise)</t>
    <phoneticPr fontId="6"/>
  </si>
  <si>
    <t>中高層</t>
    <phoneticPr fontId="6"/>
  </si>
  <si>
    <t>一戸当たりの平均売上面積 (㎡)</t>
    <rPh sb="10" eb="12">
      <t>メンセキ</t>
    </rPh>
    <phoneticPr fontId="6"/>
  </si>
  <si>
    <t>52.0</t>
    <phoneticPr fontId="6"/>
  </si>
  <si>
    <t>Number of rental housing units managed and occupancy rates</t>
    <phoneticPr fontId="3"/>
  </si>
  <si>
    <t>賃貸住宅管理戸数の推移</t>
    <rPh sb="0" eb="2">
      <t>チンタイ</t>
    </rPh>
    <rPh sb="2" eb="4">
      <t>ジュウタク</t>
    </rPh>
    <rPh sb="4" eb="6">
      <t>カンリ</t>
    </rPh>
    <rPh sb="6" eb="8">
      <t>コスウ</t>
    </rPh>
    <rPh sb="9" eb="11">
      <t>スイイ</t>
    </rPh>
    <phoneticPr fontId="3"/>
  </si>
  <si>
    <t>Daiwa Living Co., Ltd.
大和リビング *1</t>
    <phoneticPr fontId="6"/>
  </si>
  <si>
    <t>Rental housing units managed</t>
    <phoneticPr fontId="6"/>
  </si>
  <si>
    <t>賃貸住宅管理戸数</t>
    <rPh sb="0" eb="2">
      <t>チンタイ</t>
    </rPh>
    <rPh sb="2" eb="4">
      <t>ジュウタク</t>
    </rPh>
    <rPh sb="4" eb="6">
      <t>カンリ</t>
    </rPh>
    <rPh sb="6" eb="8">
      <t>コスウ</t>
    </rPh>
    <phoneticPr fontId="3"/>
  </si>
  <si>
    <t>Occupancy rates</t>
    <phoneticPr fontId="6"/>
  </si>
  <si>
    <t>入居率</t>
    <rPh sb="0" eb="2">
      <t>ニュウキョ</t>
    </rPh>
    <rPh sb="2" eb="3">
      <t>リツ</t>
    </rPh>
    <phoneticPr fontId="3"/>
  </si>
  <si>
    <t>Total
合計</t>
    <phoneticPr fontId="6"/>
  </si>
  <si>
    <t>Lump-sum contracted units 
(occupancy guarantee)</t>
    <phoneticPr fontId="6"/>
  </si>
  <si>
    <t>一括借上(入居保証)戸数</t>
    <phoneticPr fontId="6"/>
  </si>
  <si>
    <t>*1. Daiwa Living Management Co., Ltd. was integrated with Daiwa Living Co., Ltd. as the surviving company in January 2022.
*2. In January 2023, Nihon Jyutaku Ryutu Co., Ltd. changed the business name to Daiwa House Real Estate Co.,Ltd.</t>
    <phoneticPr fontId="6"/>
  </si>
  <si>
    <t>　Reference Materials   参考データ 3</t>
    <rPh sb="23" eb="25">
      <t>サンコウ</t>
    </rPh>
    <phoneticPr fontId="3"/>
  </si>
  <si>
    <t>　Condominiums Business   マンション事業</t>
    <rPh sb="30" eb="32">
      <t>ジギョウ</t>
    </rPh>
    <phoneticPr fontId="3"/>
  </si>
  <si>
    <t>Sales (Non-Consolidated)</t>
    <phoneticPr fontId="5"/>
  </si>
  <si>
    <t>売上高の状況（個別）</t>
    <rPh sb="7" eb="9">
      <t>コベツ</t>
    </rPh>
    <phoneticPr fontId="6"/>
  </si>
  <si>
    <t>( ㎡, ￥Million / 百万円 )</t>
  </si>
  <si>
    <t>Hokkaido
北海道</t>
    <phoneticPr fontId="6"/>
  </si>
  <si>
    <t>Units</t>
    <phoneticPr fontId="3"/>
  </si>
  <si>
    <t>戸数</t>
    <rPh sb="0" eb="2">
      <t>コスウ</t>
    </rPh>
    <phoneticPr fontId="3"/>
  </si>
  <si>
    <t>Sales amount</t>
    <phoneticPr fontId="3"/>
  </si>
  <si>
    <t>売上金額</t>
    <rPh sb="0" eb="2">
      <t>ウリアゲ</t>
    </rPh>
    <rPh sb="2" eb="4">
      <t>キンガク</t>
    </rPh>
    <phoneticPr fontId="6"/>
  </si>
  <si>
    <t>Average sales per unit</t>
  </si>
  <si>
    <t>平均売上金額</t>
    <rPh sb="0" eb="2">
      <t>ヘイキン</t>
    </rPh>
    <rPh sb="2" eb="4">
      <t>ウリアゲ</t>
    </rPh>
    <rPh sb="4" eb="6">
      <t>キンガク</t>
    </rPh>
    <phoneticPr fontId="6"/>
  </si>
  <si>
    <t>Floor space(㎡)</t>
    <phoneticPr fontId="3"/>
  </si>
  <si>
    <t>専有面積(㎡)</t>
    <rPh sb="0" eb="2">
      <t>センユウ</t>
    </rPh>
    <rPh sb="2" eb="4">
      <t>メンセキ</t>
    </rPh>
    <phoneticPr fontId="3"/>
  </si>
  <si>
    <t>Average floor space  per unit(㎡)</t>
    <phoneticPr fontId="3"/>
  </si>
  <si>
    <t>平均専有面積(㎡)</t>
    <rPh sb="0" eb="2">
      <t>ヘイキン</t>
    </rPh>
    <rPh sb="2" eb="4">
      <t>センユウ</t>
    </rPh>
    <rPh sb="4" eb="6">
      <t>メンセキ</t>
    </rPh>
    <phoneticPr fontId="3"/>
  </si>
  <si>
    <t>Tohoku
東北</t>
    <phoneticPr fontId="6"/>
  </si>
  <si>
    <t>Kanto
関東</t>
    <phoneticPr fontId="6"/>
  </si>
  <si>
    <t>Chubu
中部</t>
    <phoneticPr fontId="6"/>
  </si>
  <si>
    <t>Kinki
近畿</t>
    <phoneticPr fontId="6"/>
  </si>
  <si>
    <t>Chushikoku
中四国</t>
    <phoneticPr fontId="6"/>
  </si>
  <si>
    <t>－</t>
  </si>
  <si>
    <t>Kyushu
九州</t>
    <phoneticPr fontId="6"/>
  </si>
  <si>
    <t>Number of condominium units managed</t>
    <phoneticPr fontId="3"/>
  </si>
  <si>
    <t>分譲型マンション管理戸数</t>
    <rPh sb="0" eb="3">
      <t>ブンジョウガタ</t>
    </rPh>
    <rPh sb="8" eb="10">
      <t>カンリ</t>
    </rPh>
    <rPh sb="10" eb="12">
      <t>コスウ</t>
    </rPh>
    <phoneticPr fontId="6"/>
  </si>
  <si>
    <t>Daiwa LifeNext Co., Ltd. 
-New
大和ライフネクスト（新）</t>
    <phoneticPr fontId="6"/>
  </si>
  <si>
    <t>Number of managed units</t>
    <phoneticPr fontId="6"/>
  </si>
  <si>
    <t>管理戸数</t>
    <rPh sb="0" eb="2">
      <t>カンリ</t>
    </rPh>
    <rPh sb="2" eb="4">
      <t>コスウ</t>
    </rPh>
    <phoneticPr fontId="3"/>
  </si>
  <si>
    <t>Number of managed buildings entrusted by HOAs</t>
    <phoneticPr fontId="6"/>
  </si>
  <si>
    <t>管理組合からの
受託棟数</t>
    <rPh sb="0" eb="2">
      <t>カンリ</t>
    </rPh>
    <rPh sb="2" eb="4">
      <t>クミアイ</t>
    </rPh>
    <rPh sb="8" eb="10">
      <t>ジュタク</t>
    </rPh>
    <rPh sb="10" eb="12">
      <t>トウスウ</t>
    </rPh>
    <phoneticPr fontId="3"/>
  </si>
  <si>
    <t>Daiwa Service Co., Ltd.
ダイワサービス</t>
    <phoneticPr fontId="6"/>
  </si>
  <si>
    <t>－</t>
    <phoneticPr fontId="6"/>
  </si>
  <si>
    <t>Daiwa LifeNext Co., Ltd. 
-Former
大和ライフネクスト（旧）</t>
    <phoneticPr fontId="6"/>
  </si>
  <si>
    <t>Global Community Co., Ltd.
グローバルコミュニティ</t>
    <phoneticPr fontId="6"/>
  </si>
  <si>
    <t xml:space="preserve">Note： In April 2015, Daiwa Service Co., Ltd. merged with Daiwa LifeNext Co., Ltd., and the business name changed to Daiwa LifeNext Co., Ltd. </t>
    <phoneticPr fontId="3"/>
  </si>
  <si>
    <r>
      <t>注：株式会社ダイワサービスは、大和ライフネクスト株式会社と2015年4月に経営統合し、商号が大和ライフネクスト株式会社となりました。</t>
    </r>
    <r>
      <rPr>
        <sz val="6"/>
        <rFont val="Myriad Web"/>
        <family val="2"/>
      </rPr>
      <t/>
    </r>
    <rPh sb="0" eb="1">
      <t>チュウ</t>
    </rPh>
    <phoneticPr fontId="3"/>
  </si>
  <si>
    <t>　Reference Materials   参考データ 4</t>
    <rPh sb="23" eb="25">
      <t>サンコウ</t>
    </rPh>
    <phoneticPr fontId="3"/>
  </si>
  <si>
    <t>　Commercial Facilities Business   商業施設事業 (1)</t>
    <rPh sb="34" eb="36">
      <t>ショウギョウ</t>
    </rPh>
    <rPh sb="36" eb="38">
      <t>シセツ</t>
    </rPh>
    <rPh sb="38" eb="40">
      <t>ジギョウ</t>
    </rPh>
    <phoneticPr fontId="3"/>
  </si>
  <si>
    <t>Subleasing areas of commercial facilities</t>
    <phoneticPr fontId="3"/>
  </si>
  <si>
    <t>転貸建物面積の推移</t>
    <rPh sb="0" eb="2">
      <t>テンタイ</t>
    </rPh>
    <rPh sb="2" eb="4">
      <t>タテモノ</t>
    </rPh>
    <rPh sb="4" eb="6">
      <t>メンセキ</t>
    </rPh>
    <rPh sb="7" eb="9">
      <t>スイイ</t>
    </rPh>
    <phoneticPr fontId="3"/>
  </si>
  <si>
    <t>'17/03</t>
    <phoneticPr fontId="3"/>
  </si>
  <si>
    <t>Total leasing floor space(㎡)</t>
    <phoneticPr fontId="6"/>
  </si>
  <si>
    <t>貸付可能面積(㎡)</t>
    <rPh sb="0" eb="2">
      <t>カシツケ</t>
    </rPh>
    <rPh sb="2" eb="4">
      <t>カノウ</t>
    </rPh>
    <rPh sb="4" eb="6">
      <t>メンセキ</t>
    </rPh>
    <phoneticPr fontId="3"/>
  </si>
  <si>
    <t>Leasing floor space occupied(㎡)</t>
    <phoneticPr fontId="6"/>
  </si>
  <si>
    <t>入居賃貸面積(㎡)</t>
    <phoneticPr fontId="6"/>
  </si>
  <si>
    <t>Tenants</t>
    <phoneticPr fontId="6"/>
  </si>
  <si>
    <t>テナント数</t>
    <phoneticPr fontId="6"/>
  </si>
  <si>
    <t>Daiwa House Realty Mgt. 
Co.,Ltd.
大和ハウスリアルティマネジメント</t>
    <phoneticPr fontId="6"/>
  </si>
  <si>
    <t>Daiwa Information Service 
Co., Ltd.
大和情報サービス</t>
    <phoneticPr fontId="6"/>
  </si>
  <si>
    <t>Daiwa Royal Co., Ltd.
ダイワロイヤル</t>
    <phoneticPr fontId="6"/>
  </si>
  <si>
    <t>Total
合計</t>
    <rPh sb="6" eb="8">
      <t>ゴウケイ</t>
    </rPh>
    <phoneticPr fontId="6"/>
  </si>
  <si>
    <t>Management of owned commercial facilities</t>
    <phoneticPr fontId="3"/>
  </si>
  <si>
    <t xml:space="preserve">自社保有商業施設の運営状況 </t>
    <rPh sb="0" eb="2">
      <t>ジシャ</t>
    </rPh>
    <rPh sb="2" eb="4">
      <t>ホユウ</t>
    </rPh>
    <rPh sb="4" eb="6">
      <t>ショウギョウ</t>
    </rPh>
    <rPh sb="6" eb="8">
      <t>シセツ</t>
    </rPh>
    <rPh sb="9" eb="11">
      <t>ウンエイ</t>
    </rPh>
    <rPh sb="11" eb="13">
      <t>ジョウキョウ</t>
    </rPh>
    <phoneticPr fontId="3"/>
  </si>
  <si>
    <t>Daiwa House Industry 
Co., Ltd.
(non-consolidated)
大和ハウス工業（個別）</t>
    <phoneticPr fontId="6"/>
  </si>
  <si>
    <t>Note: 1. Occupancy rates = (Leasing floor space occupied) / (Total leasing floor space)
        2. In October 2021, Daiwa Information Service Co., Ltd. merged with Daiwa Royal Co., Ltd. and the business name changed to Daiwa House Realty Mgt. Co., Ltd.</t>
    <phoneticPr fontId="6"/>
  </si>
  <si>
    <t>注: 1. 入居率＝(入居面積) / (貸付可能面積)
 　  2. 大和情報サービス株式会社は、ダイワロイヤル株式会社と2021年10月に経営統合し、商号が大和ハウスリアルティマネジメント株式会社となりました。</t>
    <rPh sb="0" eb="1">
      <t>チュウ</t>
    </rPh>
    <rPh sb="6" eb="8">
      <t>ニュウキョ</t>
    </rPh>
    <rPh sb="8" eb="9">
      <t>リツ</t>
    </rPh>
    <phoneticPr fontId="6"/>
  </si>
  <si>
    <t>　Reference Materials   参考データ 5</t>
    <rPh sb="23" eb="25">
      <t>サンコウ</t>
    </rPh>
    <phoneticPr fontId="3"/>
  </si>
  <si>
    <t>　Commercial Facilities Business   商業施設事業 (2)</t>
    <rPh sb="34" eb="36">
      <t>ショウギョウ</t>
    </rPh>
    <rPh sb="36" eb="38">
      <t>シセツ</t>
    </rPh>
    <rPh sb="38" eb="40">
      <t>ジギョウ</t>
    </rPh>
    <phoneticPr fontId="3"/>
  </si>
  <si>
    <t>City-Center hotels</t>
    <phoneticPr fontId="6"/>
  </si>
  <si>
    <t>都市型ホテル</t>
    <rPh sb="0" eb="3">
      <t>トシガタ</t>
    </rPh>
    <phoneticPr fontId="3"/>
  </si>
  <si>
    <t>'19/03</t>
  </si>
  <si>
    <t>'20/03</t>
  </si>
  <si>
    <t>Number of hotels</t>
  </si>
  <si>
    <t>ホテル数</t>
  </si>
  <si>
    <t>Number of rooms</t>
  </si>
  <si>
    <t>客室数</t>
  </si>
  <si>
    <t xml:space="preserve">  Daiwa Roynet Hotels 
  (Daiwa House Realty Mgt.
   Co.,Ltd.)
  ダイワロイネットホテル
　(大和ハウスリアルティマネジメント)</t>
    <phoneticPr fontId="6"/>
  </si>
  <si>
    <t>客室稼働率</t>
    <rPh sb="2" eb="4">
      <t>カドウ</t>
    </rPh>
    <rPh sb="4" eb="5">
      <t>リツ</t>
    </rPh>
    <phoneticPr fontId="3"/>
  </si>
  <si>
    <t>Number of hotels</t>
    <phoneticPr fontId="6"/>
  </si>
  <si>
    <t>ホテル数</t>
    <phoneticPr fontId="6"/>
  </si>
  <si>
    <t>客室数</t>
    <phoneticPr fontId="3"/>
  </si>
  <si>
    <t>　Daiwa Royal Hotel City
　(Daiwa House Realty Mgt.
   Co.,Ltd.)
　ダイワロイヤルホテルシティ
　(大和ハウスリアルティマネジメント) *1</t>
    <phoneticPr fontId="6"/>
  </si>
  <si>
    <t>　OSAKA DAI-ICHI HOTEL
　(Osaka Marubiru Co., Ltd.)
　大阪第一ホテル
　(大阪マルビル)</t>
    <phoneticPr fontId="6"/>
  </si>
  <si>
    <t>　La’ gent Inn
　(Daiwa House Industry Co., Ltd.)
　ラ・ジェント・イン
　(大和ハウス工業) *2</t>
    <rPh sb="61" eb="63">
      <t>ダイワ</t>
    </rPh>
    <rPh sb="66" eb="68">
      <t>コウギョウ</t>
    </rPh>
    <phoneticPr fontId="6"/>
  </si>
  <si>
    <t>　La’ gent Hotel
　(Daiwa House Industry Co., Ltd.)
　ラ・ジェント・ホテル
　(大和ハウス工業) *2</t>
    <rPh sb="64" eb="66">
      <t>ダイワ</t>
    </rPh>
    <rPh sb="69" eb="71">
      <t>コウギョウ</t>
    </rPh>
    <phoneticPr fontId="6"/>
  </si>
  <si>
    <t>　MIMARU
　(Cosmos Initia Co., Ltd.)
　MIMARU
　(コスモスイニシア) *2</t>
    <phoneticPr fontId="6"/>
  </si>
  <si>
    <t>　THE STAY OSAKA shinsaibashi
   etc.
 (Daiwa LifeNext Co., Ltd.)
　THE STAY OSAKA 心斎橋 他
　(大和ライフネクスト) *2</t>
    <rPh sb="81" eb="84">
      <t>シンサイバシ</t>
    </rPh>
    <rPh sb="85" eb="86">
      <t>ホカ</t>
    </rPh>
    <rPh sb="89" eb="91">
      <t>ダイワ</t>
    </rPh>
    <phoneticPr fontId="6"/>
  </si>
  <si>
    <t>*Note: 1. 8 hotels of Daiwa Royal Hotel City are included in "Daiwa Roynet Hotels" from FY2021 due to rebranding in October 2021.
          2. City-Center hotels are included in the Commercial Facilities Business. La’ gent Inn and  La’ gent Hotel are  included in the Rental Housing  Busines. MIMARU and THE STAY OSAKA shinsaibashi are included 
              in the Condominiums Business.</t>
    <phoneticPr fontId="6"/>
  </si>
  <si>
    <t>*注: 1. 2021年10月のリブランドに伴い、ダイワロイヤルホテルシティのホテル8施設は22/03期より「ダイワロイネットホテル」に合算表記しております。
       2. 都市型ホテルは、商業施設事業に含みますが、ラ･ジェント･インとラ･ジェント･ホテルは賃貸住宅事業、MIMARUとTHE STAY OSAKA 心斎橋はマンション事業に含まれます。</t>
    <rPh sb="132" eb="134">
      <t>チンタイ</t>
    </rPh>
    <rPh sb="134" eb="136">
      <t>ジュウタク</t>
    </rPh>
    <rPh sb="136" eb="138">
      <t>ジギョウ</t>
    </rPh>
    <rPh sb="161" eb="164">
      <t>シンサイバシ</t>
    </rPh>
    <rPh sb="170" eb="172">
      <t>ジギョウ</t>
    </rPh>
    <rPh sb="173" eb="174">
      <t>フク</t>
    </rPh>
    <phoneticPr fontId="6"/>
  </si>
  <si>
    <t>Fitness clubs</t>
    <phoneticPr fontId="6"/>
  </si>
  <si>
    <t>フィットネスクラブ</t>
    <phoneticPr fontId="6"/>
  </si>
  <si>
    <t>'15/03</t>
    <phoneticPr fontId="6"/>
  </si>
  <si>
    <t>Sports Club NAS
スポーツクラブＮＡＳ</t>
    <phoneticPr fontId="6"/>
  </si>
  <si>
    <t xml:space="preserve">Number of members </t>
    <phoneticPr fontId="6"/>
  </si>
  <si>
    <t>期末会員数 (人)</t>
    <rPh sb="0" eb="2">
      <t>キマツ</t>
    </rPh>
    <rPh sb="2" eb="5">
      <t>カイインスウ</t>
    </rPh>
    <rPh sb="7" eb="8">
      <t>ヒト</t>
    </rPh>
    <phoneticPr fontId="3"/>
  </si>
  <si>
    <t>Number of sports clubs</t>
    <phoneticPr fontId="6"/>
  </si>
  <si>
    <t>スポーツクラブ数</t>
    <rPh sb="7" eb="8">
      <t>スウ</t>
    </rPh>
    <phoneticPr fontId="3"/>
  </si>
  <si>
    <t>Home Center</t>
    <phoneticPr fontId="3"/>
  </si>
  <si>
    <t>ホームセンター</t>
    <phoneticPr fontId="3"/>
  </si>
  <si>
    <t>Number of customers（Thousands)</t>
    <phoneticPr fontId="6"/>
  </si>
  <si>
    <t>購入お客様数（千人）</t>
    <rPh sb="0" eb="2">
      <t>コウニュウ</t>
    </rPh>
    <rPh sb="3" eb="5">
      <t>キャクサマ</t>
    </rPh>
    <rPh sb="5" eb="6">
      <t>スウ</t>
    </rPh>
    <rPh sb="7" eb="9">
      <t>センニン</t>
    </rPh>
    <phoneticPr fontId="6"/>
  </si>
  <si>
    <t>Sales account per customer (\)</t>
    <phoneticPr fontId="6"/>
  </si>
  <si>
    <t>お客様１人当たり購入単価 (円)</t>
    <phoneticPr fontId="6"/>
  </si>
  <si>
    <t>Sales floor space (except out-mall selling space)　(㎡)</t>
    <phoneticPr fontId="6"/>
  </si>
  <si>
    <t>期末店舗面積（外売場を除く）(㎡)</t>
    <phoneticPr fontId="6"/>
  </si>
  <si>
    <t>Number of stores</t>
    <phoneticPr fontId="6"/>
  </si>
  <si>
    <t>期末店舗数</t>
    <phoneticPr fontId="6"/>
  </si>
  <si>
    <t>Car Parking Bussiness</t>
    <phoneticPr fontId="6"/>
  </si>
  <si>
    <t>駐車場事業</t>
    <rPh sb="0" eb="2">
      <t>チュウシャ</t>
    </rPh>
    <rPh sb="2" eb="3">
      <t>バ</t>
    </rPh>
    <rPh sb="3" eb="5">
      <t>ジギョウ</t>
    </rPh>
    <phoneticPr fontId="3"/>
  </si>
  <si>
    <t>'21/03</t>
  </si>
  <si>
    <t>Number of facilities</t>
    <phoneticPr fontId="6"/>
  </si>
  <si>
    <t>施設数</t>
    <rPh sb="0" eb="2">
      <t>シセツ</t>
    </rPh>
    <rPh sb="2" eb="3">
      <t>スウ</t>
    </rPh>
    <phoneticPr fontId="6"/>
  </si>
  <si>
    <t>Number of car parking</t>
    <phoneticPr fontId="6"/>
  </si>
  <si>
    <t>収容台数</t>
    <rPh sb="0" eb="2">
      <t>シュウヨウ</t>
    </rPh>
    <rPh sb="2" eb="4">
      <t>ダイスウ</t>
    </rPh>
    <phoneticPr fontId="6"/>
  </si>
  <si>
    <t>　Reference Materials   参考データ 6</t>
    <rPh sb="23" eb="25">
      <t>サンコウ</t>
    </rPh>
    <phoneticPr fontId="3"/>
  </si>
  <si>
    <t>　Logistics, Business &amp; Corporate Facilities Business   事業施設事業</t>
    <rPh sb="55" eb="57">
      <t>ジギョウ</t>
    </rPh>
    <rPh sb="57" eb="59">
      <t>シセツ</t>
    </rPh>
    <rPh sb="59" eb="61">
      <t>ジギョウ</t>
    </rPh>
    <phoneticPr fontId="3"/>
  </si>
  <si>
    <t>Developed area of logistics facility (accumulated)</t>
    <phoneticPr fontId="6"/>
  </si>
  <si>
    <t>(Thousand ㎡ / 千㎡ )</t>
    <rPh sb="14" eb="15">
      <t>セン</t>
    </rPh>
    <phoneticPr fontId="6"/>
  </si>
  <si>
    <t>物流施設の開発延床面積（累計）</t>
    <rPh sb="0" eb="2">
      <t>ブツリュウ</t>
    </rPh>
    <rPh sb="2" eb="4">
      <t>シセツ</t>
    </rPh>
    <rPh sb="5" eb="7">
      <t>カイハツ</t>
    </rPh>
    <rPh sb="7" eb="9">
      <t>ノベユカ</t>
    </rPh>
    <rPh sb="9" eb="11">
      <t>メンセキ</t>
    </rPh>
    <rPh sb="12" eb="14">
      <t>ルイケイ</t>
    </rPh>
    <phoneticPr fontId="6"/>
  </si>
  <si>
    <t>Hokkaido</t>
    <phoneticPr fontId="6"/>
  </si>
  <si>
    <t>北海道</t>
    <rPh sb="0" eb="3">
      <t>ホッカイドウ</t>
    </rPh>
    <phoneticPr fontId="6"/>
  </si>
  <si>
    <t>Tohoku</t>
  </si>
  <si>
    <t>東北</t>
    <rPh sb="0" eb="2">
      <t>トウホク</t>
    </rPh>
    <phoneticPr fontId="6"/>
  </si>
  <si>
    <t>Kanto</t>
    <phoneticPr fontId="6"/>
  </si>
  <si>
    <t>関東</t>
    <rPh sb="0" eb="2">
      <t>カントウ</t>
    </rPh>
    <phoneticPr fontId="6"/>
  </si>
  <si>
    <t>Hokushinetsu・Chubu</t>
    <phoneticPr fontId="6"/>
  </si>
  <si>
    <t>北信越・中部</t>
    <rPh sb="0" eb="3">
      <t>ホクシンエツ</t>
    </rPh>
    <rPh sb="4" eb="6">
      <t>チュウブ</t>
    </rPh>
    <phoneticPr fontId="6"/>
  </si>
  <si>
    <t>Kinki</t>
    <phoneticPr fontId="6"/>
  </si>
  <si>
    <t>近畿</t>
    <rPh sb="0" eb="2">
      <t>キンキ</t>
    </rPh>
    <phoneticPr fontId="6"/>
  </si>
  <si>
    <t>Chugoku・Shikoku</t>
    <phoneticPr fontId="6"/>
  </si>
  <si>
    <t>中国・四国</t>
    <rPh sb="0" eb="2">
      <t>チュウゴク</t>
    </rPh>
    <rPh sb="3" eb="5">
      <t>シコク</t>
    </rPh>
    <phoneticPr fontId="6"/>
  </si>
  <si>
    <t>Kyushu</t>
    <phoneticPr fontId="6"/>
  </si>
  <si>
    <t>九州</t>
    <rPh sb="0" eb="2">
      <t>キュウシュウ</t>
    </rPh>
    <phoneticPr fontId="6"/>
  </si>
  <si>
    <t>Total</t>
    <phoneticPr fontId="6"/>
  </si>
  <si>
    <t>Composition of development (accumulated)</t>
    <phoneticPr fontId="6"/>
  </si>
  <si>
    <t>開発構成(累計)</t>
    <rPh sb="0" eb="2">
      <t>カイハツ</t>
    </rPh>
    <rPh sb="2" eb="4">
      <t>コウセイ</t>
    </rPh>
    <rPh sb="5" eb="7">
      <t>ルイケイ</t>
    </rPh>
    <phoneticPr fontId="6"/>
  </si>
  <si>
    <t>Build-to-suit type
BTS型</t>
    <rPh sb="22" eb="23">
      <t>ガタ</t>
    </rPh>
    <phoneticPr fontId="6"/>
  </si>
  <si>
    <t>Number of logistics facilities</t>
    <phoneticPr fontId="6"/>
  </si>
  <si>
    <t>物件数</t>
    <rPh sb="0" eb="2">
      <t>ブッケン</t>
    </rPh>
    <rPh sb="2" eb="3">
      <t>スウ</t>
    </rPh>
    <phoneticPr fontId="6"/>
  </si>
  <si>
    <t>Floor areas</t>
    <phoneticPr fontId="6"/>
  </si>
  <si>
    <t>延床面積</t>
    <rPh sb="0" eb="1">
      <t>ノ</t>
    </rPh>
    <rPh sb="1" eb="4">
      <t>ユカメンセキ</t>
    </rPh>
    <phoneticPr fontId="6"/>
  </si>
  <si>
    <t>Multi-tenant type
マルチ型</t>
    <rPh sb="21" eb="22">
      <t>ガタ</t>
    </rPh>
    <phoneticPr fontId="6"/>
  </si>
  <si>
    <t>Floor areas</t>
  </si>
  <si>
    <t>Note：Floor areas have accumulated since FY2003 in Build-to-suit type logistics,and since FY2013 in Multi-tenant type logistics.</t>
    <phoneticPr fontId="6"/>
  </si>
  <si>
    <t>注：BTSは2003年度、マルチは2013年度からの累積です。</t>
    <rPh sb="0" eb="1">
      <t>チュウ</t>
    </rPh>
    <rPh sb="10" eb="11">
      <t>ネン</t>
    </rPh>
    <rPh sb="11" eb="12">
      <t>ド</t>
    </rPh>
    <rPh sb="21" eb="22">
      <t>ネン</t>
    </rPh>
    <rPh sb="22" eb="23">
      <t>ド</t>
    </rPh>
    <rPh sb="26" eb="28">
      <t>ルイセキ</t>
    </rPh>
    <phoneticPr fontId="6"/>
  </si>
  <si>
    <t>　Environment and Energy Business 環境エネルギー事業</t>
    <rPh sb="33" eb="35">
      <t>カンキョウ</t>
    </rPh>
    <rPh sb="40" eb="42">
      <t>ジギョウ</t>
    </rPh>
    <phoneticPr fontId="3"/>
  </si>
  <si>
    <t>Group renewable energy generation facilities (in operation)　</t>
    <phoneticPr fontId="6"/>
  </si>
  <si>
    <t>グループ再生可能エネルギー(稼働中)</t>
    <phoneticPr fontId="6"/>
  </si>
  <si>
    <t>'16/03</t>
    <phoneticPr fontId="6"/>
  </si>
  <si>
    <t>Solar power
太陽光</t>
    <phoneticPr fontId="6"/>
  </si>
  <si>
    <t>Solar power generation capacity</t>
    <phoneticPr fontId="6"/>
  </si>
  <si>
    <t>太陽光発電出力（MW）</t>
    <rPh sb="0" eb="3">
      <t>タイヨウコウ</t>
    </rPh>
    <rPh sb="3" eb="5">
      <t>ハツデン</t>
    </rPh>
    <rPh sb="5" eb="7">
      <t>シュツリョク</t>
    </rPh>
    <phoneticPr fontId="6"/>
  </si>
  <si>
    <t>Wind power
風力</t>
    <phoneticPr fontId="6"/>
  </si>
  <si>
    <t>Wind power generation capacity</t>
    <phoneticPr fontId="6"/>
  </si>
  <si>
    <t>風力発電出力（MW）</t>
    <rPh sb="0" eb="2">
      <t>フウリョク</t>
    </rPh>
    <rPh sb="2" eb="4">
      <t>ハツデン</t>
    </rPh>
    <rPh sb="4" eb="6">
      <t>シュツリョク</t>
    </rPh>
    <phoneticPr fontId="6"/>
  </si>
  <si>
    <t>Water power
水力</t>
    <rPh sb="12" eb="14">
      <t>スイリョク</t>
    </rPh>
    <rPh sb="13" eb="14">
      <t>リョク</t>
    </rPh>
    <phoneticPr fontId="6"/>
  </si>
  <si>
    <t>Water power generation capacity</t>
    <phoneticPr fontId="6"/>
  </si>
  <si>
    <t>Generation capacity</t>
    <phoneticPr fontId="6"/>
  </si>
  <si>
    <t>発電出力（MW）</t>
    <rPh sb="0" eb="1">
      <t>ハツデン</t>
    </rPh>
    <rPh sb="2" eb="4">
      <t>シュツリョク</t>
    </rPh>
    <phoneticPr fontId="6"/>
  </si>
  <si>
    <t>Note: Maximum output is indicated in "generation capacity" from FY2021.</t>
    <phoneticPr fontId="6"/>
  </si>
  <si>
    <t>注: 22/3期から、発電出力は最大出力で表記しています。</t>
    <rPh sb="7" eb="8">
      <t>キ</t>
    </rPh>
    <rPh sb="11" eb="13">
      <t>ハツデン</t>
    </rPh>
    <rPh sb="13" eb="15">
      <t>シュツリョク</t>
    </rPh>
    <rPh sb="16" eb="18">
      <t>サイダイ</t>
    </rPh>
    <rPh sb="18" eb="20">
      <t>シュツリョク</t>
    </rPh>
    <rPh sb="21" eb="23">
      <t>ヒョウキ</t>
    </rPh>
    <phoneticPr fontId="6"/>
  </si>
  <si>
    <t>　Other Businesses  その他事業</t>
    <rPh sb="21" eb="22">
      <t>タ</t>
    </rPh>
    <rPh sb="22" eb="24">
      <t>ジギョウ</t>
    </rPh>
    <phoneticPr fontId="3"/>
  </si>
  <si>
    <t>Health &amp; Leisure</t>
  </si>
  <si>
    <t>健康余暇</t>
    <rPh sb="0" eb="2">
      <t>ケンコウ</t>
    </rPh>
    <rPh sb="2" eb="4">
      <t>ヨカ</t>
    </rPh>
    <phoneticPr fontId="3"/>
  </si>
  <si>
    <t>DAIWA ROYAL HOTEL
ダイワロイヤルホテル *</t>
    <phoneticPr fontId="6"/>
  </si>
  <si>
    <t>Room occupancy rates</t>
    <phoneticPr fontId="6"/>
  </si>
  <si>
    <t>客室稼働率</t>
    <phoneticPr fontId="6"/>
  </si>
  <si>
    <t>Number of Daiwa Royal Hotels</t>
    <phoneticPr fontId="6"/>
  </si>
  <si>
    <t>ホテル数</t>
    <phoneticPr fontId="3"/>
  </si>
  <si>
    <t xml:space="preserve">
Royton Sapporo
ロイトン札幌
</t>
    <phoneticPr fontId="6"/>
  </si>
  <si>
    <t>DAIWA ROYAL GOLF
ダイワロイヤルゴルフ</t>
    <phoneticPr fontId="6"/>
  </si>
  <si>
    <t>Number of guests</t>
    <phoneticPr fontId="6"/>
  </si>
  <si>
    <t>ゴルフ場ご利用
お客様数（人）</t>
    <rPh sb="3" eb="4">
      <t>ジョウ</t>
    </rPh>
    <rPh sb="5" eb="7">
      <t>リヨウ</t>
    </rPh>
    <rPh sb="9" eb="11">
      <t>キャクサマ</t>
    </rPh>
    <rPh sb="11" eb="12">
      <t>スウ</t>
    </rPh>
    <rPh sb="13" eb="14">
      <t>ヒト</t>
    </rPh>
    <phoneticPr fontId="3"/>
  </si>
  <si>
    <t>Number of members</t>
    <phoneticPr fontId="6"/>
  </si>
  <si>
    <t>期末会員数（人）</t>
    <phoneticPr fontId="6"/>
  </si>
  <si>
    <t>Number of golf courses</t>
    <phoneticPr fontId="6"/>
  </si>
  <si>
    <t>ゴルフ場数</t>
    <rPh sb="3" eb="4">
      <t>ジョウ</t>
    </rPh>
    <rPh sb="4" eb="5">
      <t>カズ</t>
    </rPh>
    <phoneticPr fontId="3"/>
  </si>
  <si>
    <t>*Including Nishiwaki Royal Hotel. ／ 西脇ロイヤルホテルを含む</t>
    <rPh sb="36" eb="38">
      <t>ニシワキ</t>
    </rPh>
    <rPh sb="46" eb="47">
      <t>フク</t>
    </rPh>
    <phoneticPr fontId="3"/>
  </si>
  <si>
    <t>　Reference Materials   参考データ 7</t>
    <rPh sb="23" eb="25">
      <t>サンコウ</t>
    </rPh>
    <phoneticPr fontId="3"/>
  </si>
  <si>
    <t xml:space="preserve"> 【Reference/参考】Overseas  Business 海外事業</t>
    <rPh sb="12" eb="14">
      <t>サンコウ</t>
    </rPh>
    <phoneticPr fontId="6"/>
  </si>
  <si>
    <t xml:space="preserve">
Sales</t>
    <phoneticPr fontId="6"/>
  </si>
  <si>
    <t>売上高</t>
    <rPh sb="0" eb="2">
      <t>ウリアゲ</t>
    </rPh>
    <rPh sb="2" eb="3">
      <t>ダカ</t>
    </rPh>
    <phoneticPr fontId="3"/>
  </si>
  <si>
    <t>'22/03</t>
    <phoneticPr fontId="3"/>
  </si>
  <si>
    <t>USA</t>
    <phoneticPr fontId="6"/>
  </si>
  <si>
    <t>アメリカ</t>
  </si>
  <si>
    <t>Australia</t>
    <phoneticPr fontId="6"/>
  </si>
  <si>
    <t>オーストラリア</t>
  </si>
  <si>
    <t>ASEAN</t>
    <phoneticPr fontId="6"/>
  </si>
  <si>
    <t>ASEAN</t>
  </si>
  <si>
    <t>China</t>
    <phoneticPr fontId="6"/>
  </si>
  <si>
    <t>中国</t>
    <rPh sb="0" eb="2">
      <t>チュウゴク</t>
    </rPh>
    <phoneticPr fontId="6"/>
  </si>
  <si>
    <t>Other countries</t>
    <phoneticPr fontId="6"/>
  </si>
  <si>
    <t>その他</t>
    <rPh sb="2" eb="3">
      <t>タ</t>
    </rPh>
    <phoneticPr fontId="6"/>
  </si>
  <si>
    <t>Note: 1. Adjustments included in total net sales and operating income. 
         2. For each business area, we discolse results after consolidation adjustment since FY2020.</t>
    <phoneticPr fontId="6"/>
  </si>
  <si>
    <t>注: 1. 合計には連結調整額が含まれています。
     2. 21/3期から、各エリアの業績は連結調整後の数値で開示しています。</t>
    <phoneticPr fontId="6"/>
  </si>
  <si>
    <t xml:space="preserve">
Operating income</t>
    <phoneticPr fontId="6"/>
  </si>
  <si>
    <r>
      <rPr>
        <sz val="7"/>
        <color theme="1"/>
        <rFont val="Meiryo UI"/>
        <family val="3"/>
        <charset val="128"/>
      </rPr>
      <t>（￥100Million / 億円）</t>
    </r>
    <rPh sb="15" eb="16">
      <t>オク</t>
    </rPh>
    <phoneticPr fontId="3"/>
  </si>
  <si>
    <t>-0</t>
    <phoneticPr fontId="6"/>
  </si>
  <si>
    <t>12</t>
    <phoneticPr fontId="6"/>
  </si>
  <si>
    <t>*Note: 1. Adjustments included in total net sales and operating income. 
          2. For each business area, we discolse results after consolidation adjustment since FY2020.</t>
    <phoneticPr fontId="6"/>
  </si>
  <si>
    <t>*注: 1. 合計には連結調整額が含まれています。
       2. 21/3期から、各エリアの業績は連結調整後の数値で開示しています。</t>
    <phoneticPr fontId="6"/>
  </si>
  <si>
    <t>　Financial Data (Non-Consolidated)   財務データ（個別） 1</t>
    <rPh sb="37" eb="39">
      <t>ザイム</t>
    </rPh>
    <rPh sb="43" eb="45">
      <t>コベツ</t>
    </rPh>
    <phoneticPr fontId="3"/>
  </si>
  <si>
    <t>　Non-Consolidated Balance Sheets    貸借対照表</t>
    <phoneticPr fontId="3"/>
  </si>
  <si>
    <t>Single-family houses 
for sale</t>
    <phoneticPr fontId="6"/>
  </si>
  <si>
    <t>戸建</t>
    <rPh sb="0" eb="2">
      <t>コダテ</t>
    </rPh>
    <phoneticPr fontId="6"/>
  </si>
  <si>
    <t>Condominiums for sale</t>
  </si>
  <si>
    <t>マンション</t>
    <phoneticPr fontId="6"/>
  </si>
  <si>
    <t>Other</t>
  </si>
  <si>
    <t>Advances received on uncompleted construction contracts and advances received</t>
    <phoneticPr fontId="6"/>
  </si>
  <si>
    <t>未成工事受入金・前受金</t>
    <phoneticPr fontId="6"/>
  </si>
  <si>
    <t>Valuation and translation adjustments</t>
    <phoneticPr fontId="6"/>
  </si>
  <si>
    <t>評価・換算差額等</t>
    <phoneticPr fontId="6"/>
  </si>
  <si>
    <t>Total valuation and translation adjustments</t>
    <phoneticPr fontId="6"/>
  </si>
  <si>
    <t>評価・換算差額等合計</t>
    <phoneticPr fontId="6"/>
  </si>
  <si>
    <t>　Financial Data (Non-Consolidated)   財務データ（個別） 2</t>
    <rPh sb="37" eb="39">
      <t>ザイム</t>
    </rPh>
    <rPh sb="43" eb="45">
      <t>コベツ</t>
    </rPh>
    <phoneticPr fontId="3"/>
  </si>
  <si>
    <t>　Non-Consolidated Statements of Income    損益計算書</t>
    <rPh sb="42" eb="44">
      <t>ソンエキ</t>
    </rPh>
    <rPh sb="44" eb="47">
      <t>ケイサンショ</t>
    </rPh>
    <phoneticPr fontId="3"/>
  </si>
  <si>
    <t>営業利益</t>
  </si>
  <si>
    <t>Net income</t>
    <phoneticPr fontId="6"/>
  </si>
  <si>
    <t>当期純利益</t>
    <phoneticPr fontId="6"/>
  </si>
  <si>
    <t xml:space="preserve">　Operating Data (Non-Consolidated)    事業データ（個別） </t>
    <rPh sb="38" eb="40">
      <t>ジギョウ</t>
    </rPh>
    <rPh sb="44" eb="46">
      <t>コベツ</t>
    </rPh>
    <phoneticPr fontId="3"/>
  </si>
  <si>
    <t>　Orders Received by Business Segment (Non-Consolidated)   事業別　受注高</t>
    <rPh sb="58" eb="60">
      <t>ジギョウ</t>
    </rPh>
    <rPh sb="60" eb="61">
      <t>ベツ</t>
    </rPh>
    <rPh sb="62" eb="64">
      <t>ジュチュウ</t>
    </rPh>
    <rPh sb="64" eb="65">
      <t>タカ</t>
    </rPh>
    <phoneticPr fontId="3"/>
  </si>
  <si>
    <t>（￥Million / 百万円）</t>
    <rPh sb="12" eb="15">
      <t>ヒャクマンエン</t>
    </rPh>
    <phoneticPr fontId="3"/>
  </si>
  <si>
    <t>住宅</t>
    <rPh sb="0" eb="2">
      <t>ジュウタク</t>
    </rPh>
    <phoneticPr fontId="3"/>
  </si>
  <si>
    <t>分譲住宅</t>
    <rPh sb="0" eb="2">
      <t>ブンジョウ</t>
    </rPh>
    <rPh sb="2" eb="4">
      <t>ジュウタク</t>
    </rPh>
    <phoneticPr fontId="6"/>
  </si>
  <si>
    <r>
      <t>Land</t>
    </r>
    <r>
      <rPr>
        <sz val="6"/>
        <rFont val="Meiryo UI"/>
        <family val="3"/>
        <charset val="128"/>
      </rPr>
      <t xml:space="preserve"> (including residential lots of housing development projects)</t>
    </r>
    <phoneticPr fontId="6"/>
  </si>
  <si>
    <t>土地</t>
    <rPh sb="0" eb="2">
      <t>トチ</t>
    </rPh>
    <phoneticPr fontId="6"/>
  </si>
  <si>
    <t>集合住宅</t>
    <rPh sb="0" eb="2">
      <t>シュウゴウ</t>
    </rPh>
    <rPh sb="2" eb="4">
      <t>ジュウタク</t>
    </rPh>
    <phoneticPr fontId="3"/>
  </si>
  <si>
    <t>Condominiums (for sale)</t>
    <phoneticPr fontId="6"/>
  </si>
  <si>
    <t>　Sales by Business Segment (Non-Consolidated)   事業別　売上高</t>
    <rPh sb="48" eb="50">
      <t>ジギョウ</t>
    </rPh>
    <rPh sb="50" eb="51">
      <t>ベツ</t>
    </rPh>
    <rPh sb="52" eb="54">
      <t>ウリアゲ</t>
    </rPh>
    <rPh sb="54" eb="55">
      <t>タカ</t>
    </rPh>
    <phoneticPr fontId="3"/>
  </si>
  <si>
    <r>
      <t xml:space="preserve">'23/03
</t>
    </r>
    <r>
      <rPr>
        <b/>
        <sz val="7"/>
        <rFont val="Meiryo UI"/>
        <family val="3"/>
        <charset val="128"/>
      </rPr>
      <t>Forecast 計画</t>
    </r>
    <rPh sb="16" eb="18">
      <t>ケイカク</t>
    </rPh>
    <phoneticPr fontId="3"/>
  </si>
  <si>
    <t xml:space="preserve">　Gross Profit Ratio by Business Segment (Non-Consolidated)   事業別　売上総利益率 </t>
    <rPh sb="61" eb="63">
      <t>ジギョウ</t>
    </rPh>
    <rPh sb="63" eb="64">
      <t>ベツ</t>
    </rPh>
    <rPh sb="65" eb="67">
      <t>ウリアゲ</t>
    </rPh>
    <rPh sb="67" eb="68">
      <t>ソウ</t>
    </rPh>
    <rPh sb="68" eb="70">
      <t>リエキ</t>
    </rPh>
    <rPh sb="70" eb="71">
      <t>リツ</t>
    </rPh>
    <phoneticPr fontId="3"/>
  </si>
  <si>
    <t>（%）</t>
    <phoneticPr fontId="3"/>
  </si>
  <si>
    <t>Notes: 1. In the Rental Housing, Condominiums, Commercial Facilities, and Logistics, Business &amp; Corporate Facilities businesses, the figures in the charts include land and buildings.
              Although Environment and Energy and Other Businesses have been omitted from the charts since they had no material impact on the total amounts, the total amounts have been calculated including their results.
           2. We reclassified our business segments in the fiscal year ended March 31, 2020.
注: 1. 集合住宅・マンション・商業施設・事業施設は、土地・建物を含みます。また、「環境エネルギー」「その他」は合計金額に与える影響が軽微な為、省略していますが、「合計」の欄には、各々の数値を含んで算出しています。
     2. 2020/3月期より、新セグメントで記載しています。</t>
    <phoneticPr fontId="6"/>
  </si>
  <si>
    <t>*1. 2021年4月より、大和ハウスリフォームの賃貸住宅リフォーム事業は、吸収分割により大和ハウス賃貸リフォームに移管されました。
*2. 日本住宅流通は、2023年1月に大和ハウスリアルエステートに商号変更しました。
*3. スタンレー･マーチン社は、2017年2月より連結子会社となりました。
*4. 大和リビングマネジメントは、2022年1月に大和リビングを存続会社として経営統合されたため、9カ月分の業績を表記しております。</t>
    <rPh sb="71" eb="73">
      <t>ニホン</t>
    </rPh>
    <rPh sb="73" eb="75">
      <t>ジュウタク</t>
    </rPh>
    <rPh sb="75" eb="77">
      <t>リュウツウ</t>
    </rPh>
    <rPh sb="83" eb="84">
      <t>ネン</t>
    </rPh>
    <rPh sb="85" eb="86">
      <t>ガツ</t>
    </rPh>
    <rPh sb="87" eb="89">
      <t>ダイワ</t>
    </rPh>
    <rPh sb="101" eb="103">
      <t>ショウゴウ</t>
    </rPh>
    <rPh sb="103" eb="105">
      <t>ヘンコウ</t>
    </rPh>
    <phoneticPr fontId="6"/>
  </si>
  <si>
    <t>*1. 大和リビングマネジメントは、2022年1月に大和リビングを存続会社として経営統合されました。
*2. 日本住宅流通は、2023年1月に大和ハウスリアルエステートに商号変更しました。</t>
    <rPh sb="85" eb="87">
      <t>ショウゴウ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</si>
</sst>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176" formatCode="#,##0.0;[Red]\-#,##0.0"/>
    <numFmt numFmtId="177" formatCode="0.0%"/>
    <numFmt numFmtId="178" formatCode="#,##0_);[Red]\(#,##0\)"/>
    <numFmt numFmtId="179" formatCode="#,##0_);\(#,##0\)"/>
    <numFmt numFmtId="180" formatCode="0_ "/>
    <numFmt numFmtId="181" formatCode="0.0_ "/>
    <numFmt numFmtId="182" formatCode="0.0"/>
    <numFmt numFmtId="183" formatCode="0.00_ "/>
    <numFmt numFmtId="184" formatCode="0.00_);[Red]\(0.00\)"/>
    <numFmt numFmtId="185" formatCode="&quot;¥&quot;#,##0_);[Red]\(&quot;¥&quot;#,##0\)"/>
  </numFmts>
  <fonts count="47">
    <font>
      <sz val="11"/>
      <name val="ＭＳ Ｐゴシック"/>
      <family val="3"/>
      <charset val="128"/>
    </font>
    <font>
      <sz val="11"/>
      <name val="ＭＳ Ｐゴシック"/>
      <family val="3"/>
      <charset val="128"/>
    </font>
    <font>
      <sz val="10"/>
      <name val="MS UI Gothic"/>
      <family val="3"/>
      <charset val="128"/>
    </font>
    <font>
      <sz val="6"/>
      <name val="MS UI Gothic"/>
      <family val="3"/>
      <charset val="128"/>
    </font>
    <font>
      <sz val="6"/>
      <name val="Myriad Web"/>
      <family val="2"/>
    </font>
    <font>
      <sz val="6"/>
      <name val="ＭＳ 明朝"/>
      <family val="1"/>
      <charset val="128"/>
    </font>
    <font>
      <sz val="6"/>
      <name val="ＭＳ Ｐゴシック"/>
      <family val="3"/>
      <charset val="128"/>
    </font>
    <font>
      <sz val="11"/>
      <name val="Meiryo UI"/>
      <family val="3"/>
      <charset val="128"/>
    </font>
    <font>
      <b/>
      <sz val="11"/>
      <name val="Meiryo UI"/>
      <family val="3"/>
      <charset val="128"/>
    </font>
    <font>
      <b/>
      <sz val="10"/>
      <color indexed="35"/>
      <name val="Meiryo UI"/>
      <family val="3"/>
      <charset val="128"/>
    </font>
    <font>
      <sz val="9"/>
      <name val="Meiryo UI"/>
      <family val="3"/>
      <charset val="128"/>
    </font>
    <font>
      <b/>
      <sz val="10"/>
      <color indexed="16"/>
      <name val="Meiryo UI"/>
      <family val="3"/>
      <charset val="128"/>
    </font>
    <font>
      <b/>
      <sz val="10"/>
      <name val="Meiryo UI"/>
      <family val="3"/>
      <charset val="128"/>
    </font>
    <font>
      <sz val="7"/>
      <name val="Meiryo UI"/>
      <family val="3"/>
      <charset val="128"/>
    </font>
    <font>
      <sz val="8"/>
      <name val="Meiryo UI"/>
      <family val="3"/>
      <charset val="128"/>
    </font>
    <font>
      <b/>
      <sz val="9"/>
      <name val="Meiryo UI"/>
      <family val="3"/>
      <charset val="128"/>
    </font>
    <font>
      <b/>
      <sz val="10"/>
      <color rgb="FFFFFFFF"/>
      <name val="Meiryo UI"/>
      <family val="3"/>
      <charset val="128"/>
    </font>
    <font>
      <b/>
      <sz val="14"/>
      <name val="Meiryo UI"/>
      <family val="3"/>
      <charset val="128"/>
    </font>
    <font>
      <sz val="12"/>
      <name val="Meiryo UI"/>
      <family val="3"/>
      <charset val="128"/>
    </font>
    <font>
      <sz val="6"/>
      <color rgb="FF231F20"/>
      <name val="Meiryo UI"/>
      <family val="3"/>
      <charset val="128"/>
    </font>
    <font>
      <b/>
      <sz val="8"/>
      <name val="Meiryo UI"/>
      <family val="3"/>
      <charset val="128"/>
    </font>
    <font>
      <b/>
      <sz val="7"/>
      <name val="Meiryo UI"/>
      <family val="3"/>
      <charset val="128"/>
    </font>
    <font>
      <sz val="6"/>
      <name val="Meiryo UI"/>
      <family val="3"/>
      <charset val="128"/>
    </font>
    <font>
      <sz val="8"/>
      <color rgb="FF231F20"/>
      <name val="Meiryo UI"/>
      <family val="3"/>
      <charset val="128"/>
    </font>
    <font>
      <i/>
      <sz val="7"/>
      <name val="Meiryo UI"/>
      <family val="3"/>
      <charset val="128"/>
    </font>
    <font>
      <b/>
      <i/>
      <sz val="7"/>
      <name val="Meiryo UI"/>
      <family val="3"/>
      <charset val="128"/>
    </font>
    <font>
      <sz val="8"/>
      <color theme="1"/>
      <name val="Meiryo UI"/>
      <family val="3"/>
      <charset val="128"/>
    </font>
    <font>
      <sz val="7"/>
      <color theme="1"/>
      <name val="Meiryo UI"/>
      <family val="3"/>
      <charset val="128"/>
    </font>
    <font>
      <i/>
      <sz val="7"/>
      <color theme="1"/>
      <name val="Meiryo UI"/>
      <family val="3"/>
      <charset val="128"/>
    </font>
    <font>
      <b/>
      <sz val="10"/>
      <color theme="1"/>
      <name val="Meiryo UI"/>
      <family val="3"/>
      <charset val="128"/>
    </font>
    <font>
      <sz val="9"/>
      <color theme="1"/>
      <name val="Meiryo UI"/>
      <family val="3"/>
      <charset val="128"/>
    </font>
    <font>
      <b/>
      <sz val="10"/>
      <color theme="0"/>
      <name val="Meiryo UI"/>
      <family val="3"/>
      <charset val="128"/>
    </font>
    <font>
      <b/>
      <sz val="14"/>
      <color theme="1"/>
      <name val="Meiryo UI"/>
      <family val="3"/>
      <charset val="128"/>
    </font>
    <font>
      <sz val="12"/>
      <color theme="1"/>
      <name val="Meiryo UI"/>
      <family val="3"/>
      <charset val="128"/>
    </font>
    <font>
      <b/>
      <sz val="11"/>
      <color theme="1"/>
      <name val="Meiryo UI"/>
      <family val="3"/>
      <charset val="128"/>
    </font>
    <font>
      <sz val="6"/>
      <color theme="1"/>
      <name val="Meiryo UI"/>
      <family val="3"/>
      <charset val="128"/>
    </font>
    <font>
      <b/>
      <sz val="8"/>
      <color theme="1"/>
      <name val="Meiryo UI"/>
      <family val="3"/>
      <charset val="128"/>
    </font>
    <font>
      <sz val="9"/>
      <color rgb="FF231F20"/>
      <name val="Meiryo UI"/>
      <family val="3"/>
      <charset val="128"/>
    </font>
    <font>
      <sz val="7.5"/>
      <name val="Meiryo UI"/>
      <family val="3"/>
      <charset val="128"/>
    </font>
    <font>
      <i/>
      <sz val="8"/>
      <color theme="1"/>
      <name val="Meiryo UI"/>
      <family val="3"/>
      <charset val="128"/>
    </font>
    <font>
      <i/>
      <sz val="8"/>
      <name val="Meiryo UI"/>
      <family val="3"/>
      <charset val="128"/>
    </font>
    <font>
      <sz val="5"/>
      <name val="Meiryo UI"/>
      <family val="3"/>
      <charset val="128"/>
    </font>
    <font>
      <sz val="11"/>
      <color theme="1"/>
      <name val="Meiryo UI"/>
      <family val="3"/>
      <charset val="128"/>
    </font>
    <font>
      <b/>
      <sz val="8"/>
      <color rgb="FF231F20"/>
      <name val="Meiryo UI"/>
      <family val="3"/>
      <charset val="128"/>
    </font>
    <font>
      <i/>
      <sz val="7.5"/>
      <color rgb="FF231F20"/>
      <name val="Meiryo UI"/>
      <family val="3"/>
      <charset val="128"/>
    </font>
    <font>
      <i/>
      <sz val="7.5"/>
      <name val="Meiryo UI"/>
      <family val="3"/>
      <charset val="128"/>
    </font>
    <font>
      <sz val="7"/>
      <color rgb="FF231F20"/>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D9D9D9"/>
        <bgColor indexed="64"/>
      </patternFill>
    </fill>
    <fill>
      <patternFill patternType="solid">
        <fgColor rgb="FFFF0000"/>
        <bgColor indexed="64"/>
      </patternFill>
    </fill>
  </fills>
  <borders count="3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rgb="FF231F20"/>
      </top>
      <bottom style="thin">
        <color rgb="FFA7A9AC"/>
      </bottom>
      <diagonal/>
    </border>
    <border>
      <left/>
      <right/>
      <top style="thin">
        <color rgb="FFA7A9AC"/>
      </top>
      <bottom style="thin">
        <color rgb="FFA7A9AC"/>
      </bottom>
      <diagonal/>
    </border>
    <border>
      <left/>
      <right/>
      <top style="thin">
        <color rgb="FFA7A9AC"/>
      </top>
      <bottom style="thin">
        <color rgb="FF231F20"/>
      </bottom>
      <diagonal/>
    </border>
    <border>
      <left/>
      <right/>
      <top/>
      <bottom style="medium">
        <color rgb="FFFF0000"/>
      </bottom>
      <diagonal/>
    </border>
    <border>
      <left/>
      <right/>
      <top/>
      <bottom style="thin">
        <color rgb="FFA7A9AC"/>
      </bottom>
      <diagonal/>
    </border>
    <border>
      <left/>
      <right/>
      <top style="thin">
        <color rgb="FFA7A9AC"/>
      </top>
      <bottom style="thin">
        <color indexed="64"/>
      </bottom>
      <diagonal/>
    </border>
    <border>
      <left/>
      <right/>
      <top style="thin">
        <color indexed="64"/>
      </top>
      <bottom style="thin">
        <color rgb="FFA7A9AC"/>
      </bottom>
      <diagonal/>
    </border>
    <border>
      <left/>
      <right/>
      <top/>
      <bottom style="double">
        <color indexed="64"/>
      </bottom>
      <diagonal/>
    </border>
    <border>
      <left/>
      <right/>
      <top style="thin">
        <color rgb="FFA7A9AC"/>
      </top>
      <bottom style="double">
        <color indexed="64"/>
      </bottom>
      <diagonal/>
    </border>
    <border>
      <left/>
      <right/>
      <top style="thin">
        <color rgb="FFA7A9AC"/>
      </top>
      <bottom/>
      <diagonal/>
    </border>
    <border>
      <left/>
      <right/>
      <top style="thin">
        <color rgb="FF333333"/>
      </top>
      <bottom style="thin">
        <color rgb="FF333333"/>
      </bottom>
      <diagonal/>
    </border>
    <border>
      <left/>
      <right/>
      <top style="thin">
        <color rgb="FF333333"/>
      </top>
      <bottom style="double">
        <color rgb="FF333333"/>
      </bottom>
      <diagonal/>
    </border>
    <border>
      <left/>
      <right/>
      <top style="double">
        <color indexed="64"/>
      </top>
      <bottom/>
      <diagonal/>
    </border>
    <border>
      <left/>
      <right/>
      <top style="thin">
        <color rgb="FF231F20"/>
      </top>
      <bottom style="thin">
        <color indexed="64"/>
      </bottom>
      <diagonal/>
    </border>
    <border>
      <left/>
      <right/>
      <top style="thin">
        <color rgb="FFA7A9AC"/>
      </top>
      <bottom style="double">
        <color theme="1"/>
      </bottom>
      <diagonal/>
    </border>
    <border>
      <left/>
      <right/>
      <top/>
      <bottom style="double">
        <color theme="1"/>
      </bottom>
      <diagonal/>
    </border>
    <border>
      <left/>
      <right/>
      <top style="thin">
        <color rgb="FFA7A9AC"/>
      </top>
      <bottom style="thin">
        <color theme="1"/>
      </bottom>
      <diagonal/>
    </border>
    <border>
      <left/>
      <right/>
      <top/>
      <bottom style="thin">
        <color theme="1"/>
      </bottom>
      <diagonal/>
    </border>
    <border>
      <left/>
      <right/>
      <top style="double">
        <color indexed="64"/>
      </top>
      <bottom style="thin">
        <color indexed="64"/>
      </bottom>
      <diagonal/>
    </border>
    <border>
      <left/>
      <right/>
      <top style="thin">
        <color rgb="FF333333"/>
      </top>
      <bottom/>
      <diagonal/>
    </border>
    <border>
      <left/>
      <right/>
      <top style="thin">
        <color rgb="FFA6A6A6"/>
      </top>
      <bottom style="double">
        <color indexed="64"/>
      </bottom>
      <diagonal/>
    </border>
    <border>
      <left/>
      <right/>
      <top/>
      <bottom style="thin">
        <color rgb="FFA6A6A6"/>
      </bottom>
      <diagonal/>
    </border>
    <border>
      <left/>
      <right/>
      <top style="medium">
        <color rgb="FFFF0000"/>
      </top>
      <bottom/>
      <diagonal/>
    </border>
    <border>
      <left/>
      <right/>
      <top style="thin">
        <color theme="0" tint="-0.14999847407452621"/>
      </top>
      <bottom style="thin">
        <color indexed="64"/>
      </bottom>
      <diagonal/>
    </border>
    <border>
      <left/>
      <right/>
      <top style="thin">
        <color rgb="FF333333"/>
      </top>
      <bottom style="thin">
        <color theme="0" tint="-0.14999847407452621"/>
      </bottom>
      <diagonal/>
    </border>
    <border>
      <left/>
      <right/>
      <top style="double">
        <color indexed="64"/>
      </top>
      <bottom style="thin">
        <color rgb="FFA7A9AC"/>
      </bottom>
      <diagonal/>
    </border>
    <border>
      <left/>
      <right/>
      <top style="medium">
        <color rgb="FFB2B2B2"/>
      </top>
      <bottom style="thin">
        <color indexed="64"/>
      </bottom>
      <diagonal/>
    </border>
    <border>
      <left/>
      <right/>
      <top/>
      <bottom style="medium">
        <color auto="1"/>
      </bottom>
      <diagonal/>
    </border>
    <border>
      <left/>
      <right/>
      <top/>
      <bottom style="medium">
        <color rgb="FF231F20"/>
      </bottom>
      <diagonal/>
    </border>
    <border>
      <left/>
      <right/>
      <top style="medium">
        <color rgb="FF231F20"/>
      </top>
      <bottom style="thin">
        <color indexed="64"/>
      </bottom>
      <diagonal/>
    </border>
    <border>
      <left/>
      <right/>
      <top style="thin">
        <color theme="0"/>
      </top>
      <bottom style="thin">
        <color indexed="64"/>
      </bottom>
      <diagonal/>
    </border>
    <border>
      <left/>
      <right/>
      <top style="thin">
        <color theme="1"/>
      </top>
      <bottom style="thin">
        <color rgb="FFA6A6A6"/>
      </bottom>
      <diagonal/>
    </border>
    <border>
      <left/>
      <right/>
      <top style="medium">
        <color auto="1"/>
      </top>
      <bottom style="thin">
        <color rgb="FFA7A9AC"/>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cellStyleXfs>
  <cellXfs count="847">
    <xf numFmtId="0" fontId="0" fillId="0" borderId="0" xfId="0">
      <alignment vertical="center"/>
    </xf>
    <xf numFmtId="0" fontId="7" fillId="0" borderId="0" xfId="2" applyFont="1">
      <alignment vertical="center"/>
    </xf>
    <xf numFmtId="0" fontId="7" fillId="0" borderId="9" xfId="0" applyFont="1" applyBorder="1" applyAlignment="1">
      <alignment horizontal="right" vertical="center" wrapText="1"/>
    </xf>
    <xf numFmtId="0" fontId="10" fillId="0" borderId="0" xfId="2" applyFont="1">
      <alignment vertical="center"/>
    </xf>
    <xf numFmtId="0" fontId="17" fillId="0" borderId="0" xfId="2" applyFont="1">
      <alignment vertical="center"/>
    </xf>
    <xf numFmtId="0" fontId="11" fillId="0" borderId="0" xfId="2" applyFont="1">
      <alignment vertical="center"/>
    </xf>
    <xf numFmtId="0" fontId="14" fillId="0" borderId="0" xfId="2" applyFont="1">
      <alignment vertical="center"/>
    </xf>
    <xf numFmtId="0" fontId="18" fillId="0" borderId="7" xfId="2" applyFont="1" applyBorder="1">
      <alignment vertical="center"/>
    </xf>
    <xf numFmtId="0" fontId="8" fillId="0" borderId="7" xfId="2" applyFont="1" applyBorder="1">
      <alignment vertical="center"/>
    </xf>
    <xf numFmtId="0" fontId="14" fillId="0" borderId="7" xfId="2" applyFont="1" applyBorder="1">
      <alignment vertical="center"/>
    </xf>
    <xf numFmtId="0" fontId="10" fillId="0" borderId="7" xfId="2" applyFont="1" applyBorder="1">
      <alignment vertical="center"/>
    </xf>
    <xf numFmtId="0" fontId="13" fillId="0" borderId="0" xfId="2" applyFont="1" applyAlignment="1">
      <alignment horizontal="right" vertical="center"/>
    </xf>
    <xf numFmtId="0" fontId="13" fillId="0" borderId="0" xfId="2" applyFont="1" applyAlignment="1">
      <alignment horizontal="right"/>
    </xf>
    <xf numFmtId="0" fontId="19" fillId="0" borderId="32" xfId="0" applyFont="1" applyBorder="1" applyAlignment="1">
      <alignment horizontal="left" vertical="center"/>
    </xf>
    <xf numFmtId="0" fontId="20" fillId="0" borderId="32" xfId="2" quotePrefix="1" applyFont="1" applyBorder="1" applyAlignment="1">
      <alignment horizontal="center" vertical="center"/>
    </xf>
    <xf numFmtId="0" fontId="20" fillId="2" borderId="32" xfId="2" quotePrefix="1" applyFont="1" applyFill="1" applyBorder="1" applyAlignment="1">
      <alignment horizontal="center" vertical="center"/>
    </xf>
    <xf numFmtId="0" fontId="20" fillId="3" borderId="32" xfId="2" quotePrefix="1" applyFont="1" applyFill="1" applyBorder="1" applyAlignment="1">
      <alignment horizontal="center" vertical="center"/>
    </xf>
    <xf numFmtId="0" fontId="20" fillId="4" borderId="32" xfId="2" quotePrefix="1" applyFont="1" applyFill="1" applyBorder="1" applyAlignment="1">
      <alignment horizontal="center" vertical="center" wrapText="1"/>
    </xf>
    <xf numFmtId="0" fontId="14" fillId="0" borderId="8" xfId="0" applyFont="1" applyBorder="1" applyAlignment="1">
      <alignment vertical="center" wrapText="1"/>
    </xf>
    <xf numFmtId="38" fontId="14" fillId="0" borderId="8" xfId="1" applyFont="1" applyFill="1" applyBorder="1" applyAlignment="1">
      <alignment vertical="center" wrapText="1"/>
    </xf>
    <xf numFmtId="38" fontId="14" fillId="2" borderId="8" xfId="1" applyFont="1" applyFill="1" applyBorder="1" applyAlignment="1">
      <alignment vertical="center" wrapText="1"/>
    </xf>
    <xf numFmtId="38" fontId="14" fillId="3" borderId="8" xfId="1" applyFont="1" applyFill="1" applyBorder="1" applyAlignment="1">
      <alignment vertical="center" wrapText="1"/>
    </xf>
    <xf numFmtId="38" fontId="14" fillId="4" borderId="8" xfId="1" applyFont="1" applyFill="1" applyBorder="1" applyAlignment="1">
      <alignment vertical="center" wrapText="1"/>
    </xf>
    <xf numFmtId="0" fontId="14" fillId="0" borderId="0" xfId="0" applyFont="1" applyAlignment="1">
      <alignment horizontal="left" vertical="center" wrapText="1" indent="1"/>
    </xf>
    <xf numFmtId="38" fontId="13" fillId="0" borderId="0" xfId="1" applyFont="1" applyFill="1" applyBorder="1" applyAlignment="1">
      <alignment vertical="center" wrapText="1"/>
    </xf>
    <xf numFmtId="38" fontId="13" fillId="2" borderId="0" xfId="1" applyFont="1" applyFill="1" applyBorder="1" applyAlignment="1">
      <alignment vertical="center" wrapText="1"/>
    </xf>
    <xf numFmtId="38" fontId="13" fillId="3" borderId="0" xfId="1" applyFont="1" applyFill="1" applyBorder="1" applyAlignment="1">
      <alignment vertical="center" wrapText="1"/>
    </xf>
    <xf numFmtId="38" fontId="13" fillId="4" borderId="0" xfId="1" applyFont="1" applyFill="1" applyBorder="1" applyAlignment="1">
      <alignment vertical="center" wrapText="1"/>
    </xf>
    <xf numFmtId="0" fontId="14" fillId="0" borderId="8" xfId="0" applyFont="1" applyBorder="1" applyAlignment="1">
      <alignment horizontal="left" vertical="center" wrapText="1" indent="1"/>
    </xf>
    <xf numFmtId="38" fontId="13" fillId="0" borderId="8" xfId="1" applyFont="1" applyFill="1" applyBorder="1" applyAlignment="1">
      <alignment vertical="center" wrapText="1"/>
    </xf>
    <xf numFmtId="38" fontId="13" fillId="2" borderId="8" xfId="1" applyFont="1" applyFill="1" applyBorder="1" applyAlignment="1">
      <alignment vertical="center" wrapText="1"/>
    </xf>
    <xf numFmtId="38" fontId="13" fillId="3" borderId="8" xfId="1" applyFont="1" applyFill="1" applyBorder="1" applyAlignment="1">
      <alignment vertical="center" wrapText="1"/>
    </xf>
    <xf numFmtId="38" fontId="13" fillId="4" borderId="8" xfId="1" applyFont="1" applyFill="1" applyBorder="1" applyAlignment="1">
      <alignment vertical="center" wrapText="1"/>
    </xf>
    <xf numFmtId="0" fontId="14" fillId="0" borderId="5" xfId="0" applyFont="1" applyBorder="1" applyAlignment="1">
      <alignment vertical="center" wrapText="1"/>
    </xf>
    <xf numFmtId="38" fontId="14" fillId="0" borderId="5" xfId="1" applyFont="1" applyFill="1" applyBorder="1" applyAlignment="1">
      <alignment vertical="center" wrapText="1"/>
    </xf>
    <xf numFmtId="38" fontId="14" fillId="2" borderId="5" xfId="1" applyFont="1" applyFill="1" applyBorder="1" applyAlignment="1">
      <alignment vertical="center" wrapText="1"/>
    </xf>
    <xf numFmtId="38" fontId="14" fillId="3" borderId="5" xfId="1" applyFont="1" applyFill="1" applyBorder="1" applyAlignment="1">
      <alignment vertical="center" wrapText="1"/>
    </xf>
    <xf numFmtId="38" fontId="14" fillId="4" borderId="5" xfId="1" applyFont="1" applyFill="1" applyBorder="1" applyAlignment="1">
      <alignment vertical="center" wrapText="1"/>
    </xf>
    <xf numFmtId="0" fontId="14" fillId="2" borderId="5" xfId="0" applyFont="1" applyFill="1" applyBorder="1" applyAlignment="1">
      <alignment vertical="center" wrapText="1"/>
    </xf>
    <xf numFmtId="179" fontId="14" fillId="2" borderId="5" xfId="1" applyNumberFormat="1" applyFont="1" applyFill="1" applyBorder="1" applyAlignment="1">
      <alignment vertical="center" wrapText="1"/>
    </xf>
    <xf numFmtId="179" fontId="14" fillId="0" borderId="5" xfId="1" applyNumberFormat="1" applyFont="1" applyFill="1" applyBorder="1" applyAlignment="1">
      <alignment vertical="center" wrapText="1"/>
    </xf>
    <xf numFmtId="176" fontId="14" fillId="0" borderId="8" xfId="1" applyNumberFormat="1" applyFont="1" applyFill="1" applyBorder="1" applyAlignment="1">
      <alignment vertical="center" wrapText="1"/>
    </xf>
    <xf numFmtId="176" fontId="14" fillId="2" borderId="8" xfId="1" applyNumberFormat="1" applyFont="1" applyFill="1" applyBorder="1" applyAlignment="1">
      <alignment vertical="center" wrapText="1"/>
    </xf>
    <xf numFmtId="176" fontId="14" fillId="3" borderId="8" xfId="1" applyNumberFormat="1" applyFont="1" applyFill="1" applyBorder="1" applyAlignment="1">
      <alignment vertical="center" wrapText="1"/>
    </xf>
    <xf numFmtId="176" fontId="14" fillId="4" borderId="8" xfId="1" applyNumberFormat="1" applyFont="1" applyFill="1" applyBorder="1" applyAlignment="1">
      <alignment vertical="center" wrapText="1"/>
    </xf>
    <xf numFmtId="176" fontId="13" fillId="0" borderId="0" xfId="1" applyNumberFormat="1" applyFont="1" applyFill="1" applyBorder="1" applyAlignment="1">
      <alignment vertical="center" wrapText="1"/>
    </xf>
    <xf numFmtId="176" fontId="13" fillId="2" borderId="0" xfId="1" applyNumberFormat="1" applyFont="1" applyFill="1" applyBorder="1" applyAlignment="1">
      <alignment vertical="center" wrapText="1"/>
    </xf>
    <xf numFmtId="176" fontId="13" fillId="3" borderId="0" xfId="1" applyNumberFormat="1" applyFont="1" applyFill="1" applyBorder="1" applyAlignment="1">
      <alignment vertical="center" wrapText="1"/>
    </xf>
    <xf numFmtId="176" fontId="13" fillId="4" borderId="0" xfId="1" applyNumberFormat="1" applyFont="1" applyFill="1" applyBorder="1" applyAlignment="1">
      <alignment vertical="center" wrapText="1"/>
    </xf>
    <xf numFmtId="176" fontId="13" fillId="0" borderId="8" xfId="1" applyNumberFormat="1" applyFont="1" applyFill="1" applyBorder="1" applyAlignment="1">
      <alignment vertical="center" wrapText="1"/>
    </xf>
    <xf numFmtId="176" fontId="13" fillId="2" borderId="8" xfId="1" applyNumberFormat="1" applyFont="1" applyFill="1" applyBorder="1" applyAlignment="1">
      <alignment vertical="center" wrapText="1"/>
    </xf>
    <xf numFmtId="176" fontId="13" fillId="3" borderId="8" xfId="1" applyNumberFormat="1" applyFont="1" applyFill="1" applyBorder="1" applyAlignment="1">
      <alignment vertical="center" wrapText="1"/>
    </xf>
    <xf numFmtId="176" fontId="13" fillId="4" borderId="8" xfId="1" applyNumberFormat="1" applyFont="1" applyFill="1" applyBorder="1" applyAlignment="1">
      <alignment vertical="center" wrapText="1"/>
    </xf>
    <xf numFmtId="176" fontId="14" fillId="0" borderId="5" xfId="1" applyNumberFormat="1" applyFont="1" applyFill="1" applyBorder="1" applyAlignment="1">
      <alignment vertical="center" wrapText="1"/>
    </xf>
    <xf numFmtId="176" fontId="14" fillId="2" borderId="5" xfId="1" applyNumberFormat="1" applyFont="1" applyFill="1" applyBorder="1" applyAlignment="1">
      <alignment vertical="center" wrapText="1"/>
    </xf>
    <xf numFmtId="176" fontId="14" fillId="3" borderId="5" xfId="1" applyNumberFormat="1" applyFont="1" applyFill="1" applyBorder="1" applyAlignment="1">
      <alignment vertical="center" wrapText="1"/>
    </xf>
    <xf numFmtId="176" fontId="14" fillId="4" borderId="5" xfId="1" applyNumberFormat="1" applyFont="1" applyFill="1" applyBorder="1" applyAlignment="1">
      <alignment vertical="center" wrapText="1"/>
    </xf>
    <xf numFmtId="0" fontId="18" fillId="0" borderId="0" xfId="2" applyFont="1">
      <alignment vertical="center"/>
    </xf>
    <xf numFmtId="0" fontId="8" fillId="0" borderId="0" xfId="2" applyFont="1">
      <alignment vertical="center"/>
    </xf>
    <xf numFmtId="0" fontId="19" fillId="0" borderId="0" xfId="0" applyFont="1" applyAlignment="1">
      <alignment horizontal="left" vertical="center"/>
    </xf>
    <xf numFmtId="0" fontId="20" fillId="0" borderId="0" xfId="2" quotePrefix="1" applyFont="1" applyAlignment="1">
      <alignment horizontal="center" vertical="center"/>
    </xf>
    <xf numFmtId="0" fontId="20" fillId="0" borderId="0" xfId="2" quotePrefix="1" applyFont="1" applyAlignment="1">
      <alignment horizontal="center" vertical="center" wrapText="1"/>
    </xf>
    <xf numFmtId="0" fontId="14" fillId="0" borderId="0" xfId="0" applyFont="1" applyAlignment="1">
      <alignment vertical="center" wrapText="1"/>
    </xf>
    <xf numFmtId="38" fontId="14" fillId="0" borderId="0" xfId="1" applyFont="1" applyFill="1" applyBorder="1" applyAlignment="1">
      <alignment vertical="center" wrapText="1"/>
    </xf>
    <xf numFmtId="0" fontId="23" fillId="0" borderId="0" xfId="0" applyFont="1" applyAlignment="1">
      <alignment vertical="center" wrapText="1"/>
    </xf>
    <xf numFmtId="179" fontId="14" fillId="0" borderId="0" xfId="1" applyNumberFormat="1" applyFont="1" applyFill="1" applyBorder="1" applyAlignment="1">
      <alignment vertical="center" wrapText="1"/>
    </xf>
    <xf numFmtId="177" fontId="14" fillId="0" borderId="0" xfId="1" applyNumberFormat="1" applyFont="1" applyFill="1" applyBorder="1" applyAlignment="1">
      <alignment vertical="center" wrapText="1"/>
    </xf>
    <xf numFmtId="0" fontId="10" fillId="0" borderId="0" xfId="3" applyFont="1">
      <alignment vertical="center"/>
    </xf>
    <xf numFmtId="0" fontId="24" fillId="0" borderId="0" xfId="2" applyFont="1" applyAlignment="1">
      <alignment horizontal="left" vertical="center"/>
    </xf>
    <xf numFmtId="0" fontId="10" fillId="0" borderId="0" xfId="2" applyFont="1" applyAlignment="1">
      <alignment horizontal="center" vertical="center"/>
    </xf>
    <xf numFmtId="0" fontId="20" fillId="4" borderId="1" xfId="0" applyFont="1" applyFill="1" applyBorder="1" applyAlignment="1">
      <alignment vertical="center" wrapText="1"/>
    </xf>
    <xf numFmtId="38" fontId="20" fillId="4" borderId="1" xfId="1" applyFont="1" applyFill="1" applyBorder="1" applyAlignment="1">
      <alignment vertical="center" wrapText="1"/>
    </xf>
    <xf numFmtId="38" fontId="20" fillId="3" borderId="1" xfId="1" applyFont="1" applyFill="1" applyBorder="1" applyAlignment="1">
      <alignment vertical="center" wrapText="1"/>
    </xf>
    <xf numFmtId="0" fontId="15" fillId="0" borderId="0" xfId="2" applyFont="1">
      <alignment vertical="center"/>
    </xf>
    <xf numFmtId="0" fontId="25" fillId="0" borderId="0" xfId="2" applyFont="1" applyAlignment="1">
      <alignment horizontal="left" vertical="center"/>
    </xf>
    <xf numFmtId="38" fontId="26" fillId="0" borderId="8" xfId="1" applyFont="1" applyFill="1" applyBorder="1" applyAlignment="1">
      <alignment vertical="center" wrapText="1"/>
    </xf>
    <xf numFmtId="38" fontId="26" fillId="2" borderId="8" xfId="1" applyFont="1" applyFill="1" applyBorder="1" applyAlignment="1">
      <alignment vertical="center" wrapText="1"/>
    </xf>
    <xf numFmtId="38" fontId="26" fillId="3" borderId="8" xfId="1" applyFont="1" applyFill="1" applyBorder="1" applyAlignment="1">
      <alignment vertical="center" wrapText="1"/>
    </xf>
    <xf numFmtId="0" fontId="14" fillId="0" borderId="9" xfId="0" applyFont="1" applyBorder="1" applyAlignment="1">
      <alignment horizontal="left" vertical="center" wrapText="1"/>
    </xf>
    <xf numFmtId="0" fontId="14" fillId="0" borderId="9" xfId="0" applyFont="1" applyBorder="1" applyAlignment="1">
      <alignment vertical="center" wrapText="1"/>
    </xf>
    <xf numFmtId="38" fontId="14" fillId="0" borderId="9" xfId="1" applyFont="1" applyFill="1" applyBorder="1" applyAlignment="1">
      <alignment vertical="center" wrapText="1"/>
    </xf>
    <xf numFmtId="38" fontId="14" fillId="2" borderId="9" xfId="1" applyFont="1" applyFill="1" applyBorder="1" applyAlignment="1">
      <alignment vertical="center" wrapText="1"/>
    </xf>
    <xf numFmtId="38" fontId="14" fillId="3" borderId="9" xfId="1" applyFont="1" applyFill="1" applyBorder="1" applyAlignment="1">
      <alignment vertical="center" wrapText="1"/>
    </xf>
    <xf numFmtId="38" fontId="26" fillId="0" borderId="5" xfId="1" applyFont="1" applyFill="1" applyBorder="1" applyAlignment="1">
      <alignment vertical="center" wrapText="1"/>
    </xf>
    <xf numFmtId="38" fontId="26" fillId="2" borderId="5" xfId="1" applyFont="1" applyFill="1" applyBorder="1" applyAlignment="1">
      <alignment vertical="center" wrapText="1"/>
    </xf>
    <xf numFmtId="38" fontId="26" fillId="3" borderId="5" xfId="1" applyFont="1" applyFill="1" applyBorder="1" applyAlignment="1">
      <alignment vertical="center" wrapText="1"/>
    </xf>
    <xf numFmtId="0" fontId="14" fillId="0" borderId="5" xfId="0" applyFont="1" applyBorder="1" applyAlignment="1">
      <alignment horizontal="left" vertical="center" wrapText="1" indent="1"/>
    </xf>
    <xf numFmtId="0" fontId="14" fillId="0" borderId="13" xfId="0" applyFont="1" applyBorder="1" applyAlignment="1">
      <alignment vertical="center" wrapText="1"/>
    </xf>
    <xf numFmtId="38" fontId="14" fillId="0" borderId="13" xfId="1" applyFont="1" applyFill="1" applyBorder="1" applyAlignment="1">
      <alignment vertical="center" wrapText="1"/>
    </xf>
    <xf numFmtId="38" fontId="14" fillId="2" borderId="13" xfId="1" applyFont="1" applyFill="1" applyBorder="1" applyAlignment="1">
      <alignment vertical="center" wrapText="1"/>
    </xf>
    <xf numFmtId="38" fontId="14" fillId="3" borderId="13" xfId="1" applyFont="1" applyFill="1" applyBorder="1" applyAlignment="1">
      <alignment vertical="center" wrapText="1"/>
    </xf>
    <xf numFmtId="0" fontId="24" fillId="0" borderId="0" xfId="2" applyFont="1">
      <alignment vertical="center"/>
    </xf>
    <xf numFmtId="0" fontId="13" fillId="0" borderId="3" xfId="0" applyFont="1" applyBorder="1" applyAlignment="1">
      <alignment vertical="center" wrapText="1"/>
    </xf>
    <xf numFmtId="0" fontId="14" fillId="0" borderId="3" xfId="0" applyFont="1" applyBorder="1" applyAlignment="1">
      <alignment vertical="center" wrapText="1"/>
    </xf>
    <xf numFmtId="38" fontId="14" fillId="0" borderId="3" xfId="1" applyFont="1" applyFill="1" applyBorder="1" applyAlignment="1">
      <alignment vertical="center" wrapText="1"/>
    </xf>
    <xf numFmtId="38" fontId="14" fillId="2" borderId="3" xfId="1" applyFont="1" applyFill="1" applyBorder="1" applyAlignment="1">
      <alignment vertical="center" wrapText="1"/>
    </xf>
    <xf numFmtId="38" fontId="14" fillId="3" borderId="3" xfId="1" applyFont="1" applyFill="1" applyBorder="1" applyAlignment="1">
      <alignment vertical="center" wrapText="1"/>
    </xf>
    <xf numFmtId="0" fontId="20" fillId="4" borderId="3" xfId="0" applyFont="1" applyFill="1" applyBorder="1" applyAlignment="1">
      <alignment vertical="center" wrapText="1"/>
    </xf>
    <xf numFmtId="38" fontId="20" fillId="4" borderId="3" xfId="1" applyFont="1" applyFill="1" applyBorder="1" applyAlignment="1">
      <alignment vertical="center" wrapText="1"/>
    </xf>
    <xf numFmtId="38" fontId="20" fillId="3" borderId="3" xfId="1" applyFont="1" applyFill="1" applyBorder="1" applyAlignment="1">
      <alignment vertical="center" wrapText="1"/>
    </xf>
    <xf numFmtId="0" fontId="20" fillId="0" borderId="8" xfId="0" applyFont="1" applyBorder="1" applyAlignment="1">
      <alignment vertical="center" wrapText="1"/>
    </xf>
    <xf numFmtId="0" fontId="14" fillId="0" borderId="5" xfId="0" applyFont="1" applyBorder="1" applyAlignment="1">
      <alignment horizontal="left" vertical="center" wrapText="1" indent="3"/>
    </xf>
    <xf numFmtId="38" fontId="13" fillId="0" borderId="5" xfId="1" applyFont="1" applyFill="1" applyBorder="1" applyAlignment="1">
      <alignment vertical="center" wrapText="1"/>
    </xf>
    <xf numFmtId="38" fontId="13" fillId="2" borderId="5" xfId="1" applyFont="1" applyFill="1" applyBorder="1" applyAlignment="1">
      <alignment vertical="center" wrapText="1"/>
    </xf>
    <xf numFmtId="38" fontId="13" fillId="3" borderId="5" xfId="1" applyFont="1" applyFill="1" applyBorder="1" applyAlignment="1">
      <alignment vertical="center" wrapText="1"/>
    </xf>
    <xf numFmtId="38" fontId="27" fillId="0" borderId="5" xfId="1" applyFont="1" applyFill="1" applyBorder="1" applyAlignment="1">
      <alignment vertical="center" wrapText="1"/>
    </xf>
    <xf numFmtId="38" fontId="27" fillId="2" borderId="5" xfId="1" applyFont="1" applyFill="1" applyBorder="1" applyAlignment="1">
      <alignment vertical="center" wrapText="1"/>
    </xf>
    <xf numFmtId="38" fontId="27" fillId="3" borderId="5" xfId="1" applyFont="1" applyFill="1" applyBorder="1" applyAlignment="1">
      <alignment vertical="center" wrapText="1"/>
    </xf>
    <xf numFmtId="0" fontId="24" fillId="0" borderId="13" xfId="0" applyFont="1" applyBorder="1" applyAlignment="1">
      <alignment horizontal="left" vertical="center" wrapText="1" indent="4"/>
    </xf>
    <xf numFmtId="38" fontId="24" fillId="0" borderId="13" xfId="1" applyFont="1" applyFill="1" applyBorder="1" applyAlignment="1">
      <alignment vertical="center" wrapText="1"/>
    </xf>
    <xf numFmtId="38" fontId="28" fillId="0" borderId="13" xfId="1" applyFont="1" applyFill="1" applyBorder="1" applyAlignment="1">
      <alignment vertical="center" wrapText="1"/>
    </xf>
    <xf numFmtId="38" fontId="28" fillId="2" borderId="13" xfId="1" applyFont="1" applyFill="1" applyBorder="1" applyAlignment="1">
      <alignment vertical="center" wrapText="1"/>
    </xf>
    <xf numFmtId="38" fontId="28" fillId="3" borderId="13" xfId="1" applyFont="1" applyFill="1" applyBorder="1" applyAlignment="1">
      <alignment vertical="center" wrapText="1"/>
    </xf>
    <xf numFmtId="0" fontId="24" fillId="0" borderId="0" xfId="0" applyFont="1" applyAlignment="1">
      <alignment horizontal="left" vertical="center" wrapText="1" indent="4"/>
    </xf>
    <xf numFmtId="38" fontId="24" fillId="0" borderId="0" xfId="1" applyFont="1" applyFill="1" applyBorder="1" applyAlignment="1">
      <alignment vertical="center" wrapText="1"/>
    </xf>
    <xf numFmtId="38" fontId="28" fillId="0" borderId="0" xfId="1" applyFont="1" applyFill="1" applyBorder="1" applyAlignment="1">
      <alignment vertical="center" wrapText="1"/>
    </xf>
    <xf numFmtId="38" fontId="28" fillId="2" borderId="0" xfId="1" applyFont="1" applyFill="1" applyBorder="1" applyAlignment="1">
      <alignment vertical="center" wrapText="1"/>
    </xf>
    <xf numFmtId="38" fontId="28" fillId="3" borderId="0" xfId="1" applyFont="1" applyFill="1" applyBorder="1" applyAlignment="1">
      <alignment vertical="center" wrapText="1"/>
    </xf>
    <xf numFmtId="0" fontId="24" fillId="0" borderId="8" xfId="0" applyFont="1" applyBorder="1" applyAlignment="1">
      <alignment horizontal="left" vertical="center" wrapText="1" indent="4"/>
    </xf>
    <xf numFmtId="38" fontId="24" fillId="0" borderId="8" xfId="1" applyFont="1" applyFill="1" applyBorder="1" applyAlignment="1">
      <alignment vertical="center" wrapText="1"/>
    </xf>
    <xf numFmtId="38" fontId="28" fillId="0" borderId="8" xfId="1" applyFont="1" applyFill="1" applyBorder="1" applyAlignment="1">
      <alignment vertical="center" wrapText="1"/>
    </xf>
    <xf numFmtId="38" fontId="28" fillId="2" borderId="8" xfId="1" applyFont="1" applyFill="1" applyBorder="1" applyAlignment="1">
      <alignment vertical="center" wrapText="1"/>
    </xf>
    <xf numFmtId="38" fontId="28" fillId="3" borderId="8" xfId="1" applyFont="1" applyFill="1" applyBorder="1" applyAlignment="1">
      <alignment vertical="center" wrapText="1"/>
    </xf>
    <xf numFmtId="0" fontId="14" fillId="0" borderId="13" xfId="0" applyFont="1" applyBorder="1" applyAlignment="1">
      <alignment horizontal="left" vertical="center" wrapText="1" indent="1"/>
    </xf>
    <xf numFmtId="3" fontId="14" fillId="0" borderId="13" xfId="1" applyNumberFormat="1" applyFont="1" applyFill="1" applyBorder="1" applyAlignment="1">
      <alignment vertical="center" wrapText="1"/>
    </xf>
    <xf numFmtId="3" fontId="14" fillId="2" borderId="13" xfId="1" applyNumberFormat="1" applyFont="1" applyFill="1" applyBorder="1" applyAlignment="1">
      <alignment vertical="center" wrapText="1"/>
    </xf>
    <xf numFmtId="3" fontId="14" fillId="3" borderId="13" xfId="1" applyNumberFormat="1" applyFont="1" applyFill="1" applyBorder="1" applyAlignment="1">
      <alignment vertical="center" wrapText="1"/>
    </xf>
    <xf numFmtId="0" fontId="20" fillId="0" borderId="14" xfId="0" applyFont="1" applyBorder="1" applyAlignment="1">
      <alignment vertical="center" wrapText="1"/>
    </xf>
    <xf numFmtId="38" fontId="20" fillId="0" borderId="14" xfId="1" applyFont="1" applyFill="1" applyBorder="1" applyAlignment="1">
      <alignment vertical="center" wrapText="1"/>
    </xf>
    <xf numFmtId="38" fontId="20" fillId="2" borderId="14" xfId="1" applyFont="1" applyFill="1" applyBorder="1" applyAlignment="1">
      <alignment vertical="center" wrapText="1"/>
    </xf>
    <xf numFmtId="38" fontId="20" fillId="3" borderId="14" xfId="1" applyFont="1" applyFill="1" applyBorder="1" applyAlignment="1">
      <alignment vertical="center" wrapText="1"/>
    </xf>
    <xf numFmtId="0" fontId="14" fillId="0" borderId="14" xfId="0" applyFont="1" applyBorder="1" applyAlignment="1">
      <alignment vertical="center" wrapText="1"/>
    </xf>
    <xf numFmtId="38" fontId="14" fillId="0" borderId="14" xfId="1" applyFont="1" applyFill="1" applyBorder="1" applyAlignment="1">
      <alignment vertical="center" wrapText="1"/>
    </xf>
    <xf numFmtId="38" fontId="14" fillId="2" borderId="14" xfId="1" applyFont="1" applyFill="1" applyBorder="1" applyAlignment="1">
      <alignment vertical="center" wrapText="1"/>
    </xf>
    <xf numFmtId="38" fontId="14" fillId="3" borderId="14" xfId="1" applyFont="1" applyFill="1" applyBorder="1" applyAlignment="1">
      <alignment vertical="center" wrapText="1"/>
    </xf>
    <xf numFmtId="0" fontId="20" fillId="0" borderId="15" xfId="0" applyFont="1" applyBorder="1" applyAlignment="1">
      <alignment vertical="center" wrapText="1"/>
    </xf>
    <xf numFmtId="38" fontId="20" fillId="0" borderId="15" xfId="1" applyFont="1" applyFill="1" applyBorder="1" applyAlignment="1">
      <alignment vertical="center" wrapText="1"/>
    </xf>
    <xf numFmtId="38" fontId="20" fillId="2" borderId="15" xfId="1" applyFont="1" applyFill="1" applyBorder="1" applyAlignment="1">
      <alignment vertical="center" wrapText="1"/>
    </xf>
    <xf numFmtId="38" fontId="20" fillId="3" borderId="15" xfId="1" applyFont="1" applyFill="1" applyBorder="1" applyAlignment="1">
      <alignment vertical="center" wrapText="1"/>
    </xf>
    <xf numFmtId="38" fontId="14" fillId="0" borderId="5" xfId="1" applyFont="1" applyFill="1" applyBorder="1" applyAlignment="1">
      <alignment horizontal="right" vertical="center" wrapText="1"/>
    </xf>
    <xf numFmtId="38" fontId="14" fillId="2" borderId="5" xfId="1" applyFont="1" applyFill="1" applyBorder="1" applyAlignment="1">
      <alignment horizontal="right" vertical="center" wrapText="1"/>
    </xf>
    <xf numFmtId="38" fontId="14" fillId="3" borderId="5" xfId="1" applyFont="1" applyFill="1" applyBorder="1" applyAlignment="1">
      <alignment horizontal="right" vertical="center" wrapText="1"/>
    </xf>
    <xf numFmtId="3" fontId="14" fillId="0" borderId="5" xfId="1" applyNumberFormat="1" applyFont="1" applyFill="1" applyBorder="1" applyAlignment="1">
      <alignment vertical="center" wrapText="1"/>
    </xf>
    <xf numFmtId="3" fontId="14" fillId="2" borderId="5" xfId="1" applyNumberFormat="1" applyFont="1" applyFill="1" applyBorder="1" applyAlignment="1">
      <alignment vertical="center" wrapText="1"/>
    </xf>
    <xf numFmtId="3" fontId="14" fillId="3" borderId="5" xfId="1" applyNumberFormat="1" applyFont="1" applyFill="1" applyBorder="1" applyAlignment="1">
      <alignment vertical="center" wrapText="1"/>
    </xf>
    <xf numFmtId="3" fontId="14" fillId="0" borderId="5" xfId="1" applyNumberFormat="1" applyFont="1" applyFill="1" applyBorder="1" applyAlignment="1">
      <alignment horizontal="right" vertical="center" wrapText="1"/>
    </xf>
    <xf numFmtId="3" fontId="14" fillId="2" borderId="5" xfId="1" applyNumberFormat="1" applyFont="1" applyFill="1" applyBorder="1" applyAlignment="1">
      <alignment horizontal="right" vertical="center" wrapText="1"/>
    </xf>
    <xf numFmtId="3" fontId="14" fillId="3" borderId="5" xfId="1" applyNumberFormat="1" applyFont="1" applyFill="1" applyBorder="1" applyAlignment="1">
      <alignment horizontal="right" vertical="center" wrapText="1"/>
    </xf>
    <xf numFmtId="3" fontId="14" fillId="0" borderId="14" xfId="1" applyNumberFormat="1" applyFont="1" applyFill="1" applyBorder="1" applyAlignment="1">
      <alignment vertical="center" wrapText="1"/>
    </xf>
    <xf numFmtId="3" fontId="14" fillId="2" borderId="14" xfId="1" applyNumberFormat="1" applyFont="1" applyFill="1" applyBorder="1" applyAlignment="1">
      <alignment vertical="center" wrapText="1"/>
    </xf>
    <xf numFmtId="3" fontId="14" fillId="3" borderId="14" xfId="1" applyNumberFormat="1" applyFont="1" applyFill="1" applyBorder="1" applyAlignment="1">
      <alignment vertical="center" wrapText="1"/>
    </xf>
    <xf numFmtId="3" fontId="14" fillId="0" borderId="14" xfId="1" applyNumberFormat="1" applyFont="1" applyFill="1" applyBorder="1" applyAlignment="1">
      <alignment horizontal="right" vertical="center" wrapText="1"/>
    </xf>
    <xf numFmtId="3" fontId="14" fillId="2" borderId="14" xfId="1" applyNumberFormat="1" applyFont="1" applyFill="1" applyBorder="1" applyAlignment="1">
      <alignment horizontal="right" vertical="center" wrapText="1"/>
    </xf>
    <xf numFmtId="3" fontId="14" fillId="3" borderId="14" xfId="1" applyNumberFormat="1" applyFont="1" applyFill="1" applyBorder="1" applyAlignment="1">
      <alignment horizontal="right" vertical="center" wrapText="1"/>
    </xf>
    <xf numFmtId="3" fontId="20" fillId="0" borderId="14" xfId="1" applyNumberFormat="1" applyFont="1" applyFill="1" applyBorder="1" applyAlignment="1">
      <alignment vertical="center" wrapText="1"/>
    </xf>
    <xf numFmtId="3" fontId="20" fillId="2" borderId="14" xfId="1" applyNumberFormat="1" applyFont="1" applyFill="1" applyBorder="1" applyAlignment="1">
      <alignment vertical="center" wrapText="1"/>
    </xf>
    <xf numFmtId="3" fontId="20" fillId="3" borderId="14" xfId="1" applyNumberFormat="1" applyFont="1" applyFill="1" applyBorder="1" applyAlignment="1">
      <alignment vertical="center" wrapText="1"/>
    </xf>
    <xf numFmtId="3" fontId="20" fillId="0" borderId="15" xfId="1" applyNumberFormat="1" applyFont="1" applyFill="1" applyBorder="1" applyAlignment="1">
      <alignment vertical="center" wrapText="1"/>
    </xf>
    <xf numFmtId="3" fontId="20" fillId="2" borderId="15" xfId="1" applyNumberFormat="1" applyFont="1" applyFill="1" applyBorder="1" applyAlignment="1">
      <alignment vertical="center" wrapText="1"/>
    </xf>
    <xf numFmtId="3" fontId="20" fillId="3" borderId="15" xfId="1" applyNumberFormat="1" applyFont="1" applyFill="1" applyBorder="1" applyAlignment="1">
      <alignment vertical="center" wrapText="1"/>
    </xf>
    <xf numFmtId="0" fontId="30" fillId="0" borderId="0" xfId="2" applyFont="1">
      <alignment vertical="center"/>
    </xf>
    <xf numFmtId="0" fontId="32" fillId="0" borderId="0" xfId="2" applyFont="1">
      <alignment vertical="center"/>
    </xf>
    <xf numFmtId="0" fontId="29" fillId="0" borderId="0" xfId="2" applyFont="1">
      <alignment vertical="center"/>
    </xf>
    <xf numFmtId="0" fontId="26" fillId="0" borderId="0" xfId="2" applyFont="1">
      <alignment vertical="center"/>
    </xf>
    <xf numFmtId="0" fontId="33" fillId="0" borderId="7" xfId="2" applyFont="1" applyBorder="1">
      <alignment vertical="center"/>
    </xf>
    <xf numFmtId="0" fontId="34" fillId="0" borderId="7" xfId="2" applyFont="1" applyBorder="1">
      <alignment vertical="center"/>
    </xf>
    <xf numFmtId="0" fontId="30" fillId="0" borderId="7" xfId="2" applyFont="1" applyBorder="1">
      <alignment vertical="center"/>
    </xf>
    <xf numFmtId="0" fontId="26" fillId="0" borderId="7" xfId="2" applyFont="1" applyBorder="1">
      <alignment vertical="center"/>
    </xf>
    <xf numFmtId="0" fontId="30" fillId="0" borderId="0" xfId="4" applyFont="1" applyAlignment="1">
      <alignment horizontal="left" vertical="top"/>
    </xf>
    <xf numFmtId="0" fontId="30" fillId="0" borderId="0" xfId="0" applyFont="1" applyAlignment="1">
      <alignment horizontal="right" vertical="center" indent="1"/>
    </xf>
    <xf numFmtId="0" fontId="30" fillId="0" borderId="31" xfId="4" applyFont="1" applyBorder="1" applyAlignment="1">
      <alignment horizontal="left" vertical="top"/>
    </xf>
    <xf numFmtId="0" fontId="35" fillId="0" borderId="31" xfId="0" applyFont="1" applyBorder="1" applyAlignment="1">
      <alignment horizontal="left" vertical="center"/>
    </xf>
    <xf numFmtId="0" fontId="30" fillId="0" borderId="31" xfId="2" applyFont="1" applyBorder="1">
      <alignment vertical="center"/>
    </xf>
    <xf numFmtId="0" fontId="36" fillId="0" borderId="31" xfId="2" quotePrefix="1" applyFont="1" applyBorder="1" applyAlignment="1">
      <alignment horizontal="center" vertical="center"/>
    </xf>
    <xf numFmtId="0" fontId="36" fillId="3" borderId="31" xfId="2" quotePrefix="1" applyFont="1" applyFill="1" applyBorder="1" applyAlignment="1">
      <alignment horizontal="center" vertical="center"/>
    </xf>
    <xf numFmtId="0" fontId="26" fillId="0" borderId="0" xfId="0" applyFont="1" applyAlignment="1">
      <alignment vertical="center" wrapText="1"/>
    </xf>
    <xf numFmtId="0" fontId="26" fillId="0" borderId="0" xfId="2" quotePrefix="1" applyFont="1" applyAlignment="1">
      <alignment horizontal="right" vertical="center"/>
    </xf>
    <xf numFmtId="0" fontId="26" fillId="3" borderId="0" xfId="2" quotePrefix="1" applyFont="1" applyFill="1" applyAlignment="1">
      <alignment horizontal="right" vertical="center"/>
    </xf>
    <xf numFmtId="0" fontId="26" fillId="0" borderId="9" xfId="0" applyFont="1" applyBorder="1" applyAlignment="1">
      <alignment vertical="center" wrapText="1"/>
    </xf>
    <xf numFmtId="181" fontId="26" fillId="0" borderId="9" xfId="2" quotePrefix="1" applyNumberFormat="1" applyFont="1" applyBorder="1" applyAlignment="1">
      <alignment horizontal="right" vertical="center"/>
    </xf>
    <xf numFmtId="0" fontId="26" fillId="0" borderId="9" xfId="2" quotePrefix="1" applyFont="1" applyBorder="1" applyAlignment="1">
      <alignment horizontal="right" vertical="center"/>
    </xf>
    <xf numFmtId="0" fontId="26" fillId="3" borderId="9" xfId="2" quotePrefix="1" applyFont="1" applyFill="1" applyBorder="1" applyAlignment="1">
      <alignment horizontal="right" vertical="center"/>
    </xf>
    <xf numFmtId="0" fontId="26" fillId="0" borderId="2" xfId="0" applyFont="1" applyBorder="1" applyAlignment="1">
      <alignment vertical="center" wrapText="1"/>
    </xf>
    <xf numFmtId="0" fontId="26" fillId="0" borderId="2" xfId="2" quotePrefix="1" applyFont="1" applyBorder="1" applyAlignment="1">
      <alignment horizontal="right" vertical="center"/>
    </xf>
    <xf numFmtId="0" fontId="26" fillId="3" borderId="2" xfId="2" quotePrefix="1" applyFont="1" applyFill="1" applyBorder="1" applyAlignment="1">
      <alignment horizontal="right" vertical="center"/>
    </xf>
    <xf numFmtId="181" fontId="26" fillId="0" borderId="20" xfId="2" quotePrefix="1" applyNumberFormat="1" applyFont="1" applyBorder="1" applyAlignment="1">
      <alignment horizontal="right" vertical="center"/>
    </xf>
    <xf numFmtId="0" fontId="26" fillId="0" borderId="20" xfId="2" quotePrefix="1" applyFont="1" applyBorder="1" applyAlignment="1">
      <alignment horizontal="right" vertical="center"/>
    </xf>
    <xf numFmtId="181" fontId="26" fillId="3" borderId="20" xfId="2" quotePrefix="1" applyNumberFormat="1" applyFont="1" applyFill="1" applyBorder="1" applyAlignment="1">
      <alignment horizontal="right" vertical="center"/>
    </xf>
    <xf numFmtId="181" fontId="26" fillId="0" borderId="0" xfId="2" quotePrefix="1" applyNumberFormat="1" applyFont="1" applyAlignment="1">
      <alignment horizontal="right" vertical="center"/>
    </xf>
    <xf numFmtId="181" fontId="26" fillId="0" borderId="25" xfId="2" quotePrefix="1" applyNumberFormat="1" applyFont="1" applyBorder="1" applyAlignment="1">
      <alignment horizontal="right" vertical="center"/>
    </xf>
    <xf numFmtId="181" fontId="26" fillId="0" borderId="24" xfId="2" quotePrefix="1" applyNumberFormat="1" applyFont="1" applyBorder="1" applyAlignment="1">
      <alignment horizontal="right" vertical="center"/>
    </xf>
    <xf numFmtId="181" fontId="26" fillId="0" borderId="11" xfId="2" quotePrefix="1" applyNumberFormat="1" applyFont="1" applyBorder="1" applyAlignment="1">
      <alignment horizontal="right" vertical="center"/>
    </xf>
    <xf numFmtId="0" fontId="26" fillId="0" borderId="24" xfId="2" quotePrefix="1" applyFont="1" applyBorder="1" applyAlignment="1">
      <alignment horizontal="right" vertical="center"/>
    </xf>
    <xf numFmtId="181" fontId="26" fillId="3" borderId="24" xfId="2" quotePrefix="1" applyNumberFormat="1" applyFont="1" applyFill="1" applyBorder="1" applyAlignment="1">
      <alignment horizontal="right" vertical="center"/>
    </xf>
    <xf numFmtId="0" fontId="30" fillId="0" borderId="0" xfId="2" applyFont="1" applyAlignment="1">
      <alignment horizontal="center" vertical="center"/>
    </xf>
    <xf numFmtId="0" fontId="26" fillId="0" borderId="8" xfId="0" applyFont="1" applyBorder="1" applyAlignment="1">
      <alignment vertical="center" wrapText="1"/>
    </xf>
    <xf numFmtId="38" fontId="26" fillId="0" borderId="8" xfId="1" applyFont="1" applyFill="1" applyBorder="1" applyAlignment="1">
      <alignment horizontal="right" vertical="center" wrapText="1"/>
    </xf>
    <xf numFmtId="38" fontId="26" fillId="3" borderId="8" xfId="1" applyFont="1" applyFill="1" applyBorder="1" applyAlignment="1">
      <alignment horizontal="right" vertical="center" wrapText="1"/>
    </xf>
    <xf numFmtId="38" fontId="26" fillId="0" borderId="9" xfId="1" applyFont="1" applyFill="1" applyBorder="1" applyAlignment="1">
      <alignment horizontal="right" vertical="center" wrapText="1"/>
    </xf>
    <xf numFmtId="38" fontId="26" fillId="3" borderId="9" xfId="1" applyFont="1" applyFill="1" applyBorder="1" applyAlignment="1">
      <alignment horizontal="right" vertical="center" wrapText="1"/>
    </xf>
    <xf numFmtId="38" fontId="26" fillId="0" borderId="0" xfId="1" applyFont="1" applyFill="1" applyBorder="1" applyAlignment="1">
      <alignment vertical="center" wrapText="1"/>
    </xf>
    <xf numFmtId="0" fontId="33" fillId="0" borderId="0" xfId="0" applyFont="1">
      <alignment vertical="center"/>
    </xf>
    <xf numFmtId="0" fontId="30" fillId="0" borderId="26" xfId="4" applyFont="1" applyBorder="1" applyAlignment="1">
      <alignment horizontal="left" vertical="center" wrapText="1"/>
    </xf>
    <xf numFmtId="0" fontId="30" fillId="0" borderId="26" xfId="2" applyFont="1" applyBorder="1">
      <alignment vertical="center"/>
    </xf>
    <xf numFmtId="0" fontId="27" fillId="0" borderId="26" xfId="2" applyFont="1" applyBorder="1" applyAlignment="1">
      <alignment horizontal="right" vertical="center"/>
    </xf>
    <xf numFmtId="0" fontId="27" fillId="0" borderId="26" xfId="2" applyFont="1" applyBorder="1" applyAlignment="1">
      <alignment horizontal="right"/>
    </xf>
    <xf numFmtId="0" fontId="30" fillId="0" borderId="31" xfId="4" applyFont="1" applyBorder="1" applyAlignment="1">
      <alignment horizontal="left" vertical="top" wrapText="1"/>
    </xf>
    <xf numFmtId="0" fontId="36" fillId="2" borderId="31" xfId="2" quotePrefix="1" applyFont="1" applyFill="1" applyBorder="1" applyAlignment="1">
      <alignment horizontal="center" vertical="center"/>
    </xf>
    <xf numFmtId="0" fontId="36" fillId="0" borderId="0" xfId="2" quotePrefix="1" applyFont="1" applyAlignment="1">
      <alignment horizontal="center" vertical="center"/>
    </xf>
    <xf numFmtId="38" fontId="26" fillId="0" borderId="0" xfId="1" applyFont="1" applyFill="1" applyBorder="1" applyAlignment="1">
      <alignment horizontal="left" vertical="center" wrapText="1"/>
    </xf>
    <xf numFmtId="38" fontId="26" fillId="0" borderId="0" xfId="1" applyFont="1" applyFill="1" applyBorder="1" applyAlignment="1">
      <alignment horizontal="center" vertical="center" wrapText="1"/>
    </xf>
    <xf numFmtId="38" fontId="26" fillId="0" borderId="0" xfId="1" applyFont="1" applyFill="1" applyBorder="1" applyAlignment="1">
      <alignment horizontal="right" vertical="center" wrapText="1"/>
    </xf>
    <xf numFmtId="38" fontId="26" fillId="2" borderId="0" xfId="1" applyFont="1" applyFill="1" applyBorder="1" applyAlignment="1">
      <alignment horizontal="right" vertical="center" wrapText="1"/>
    </xf>
    <xf numFmtId="38" fontId="26" fillId="3" borderId="0" xfId="1" applyFont="1" applyFill="1" applyBorder="1" applyAlignment="1">
      <alignment horizontal="right" vertical="center" wrapText="1"/>
    </xf>
    <xf numFmtId="38" fontId="26" fillId="0" borderId="13" xfId="1" applyFont="1" applyFill="1" applyBorder="1" applyAlignment="1">
      <alignment vertical="center" wrapText="1"/>
    </xf>
    <xf numFmtId="38" fontId="26" fillId="0" borderId="13" xfId="1" applyFont="1" applyFill="1" applyBorder="1" applyAlignment="1">
      <alignment horizontal="center" vertical="center" wrapText="1"/>
    </xf>
    <xf numFmtId="38" fontId="26" fillId="0" borderId="13" xfId="1" applyFont="1" applyFill="1" applyBorder="1" applyAlignment="1">
      <alignment horizontal="right" vertical="center" wrapText="1"/>
    </xf>
    <xf numFmtId="38" fontId="26" fillId="2" borderId="13" xfId="1" applyFont="1" applyFill="1" applyBorder="1" applyAlignment="1">
      <alignment horizontal="right" vertical="center" wrapText="1"/>
    </xf>
    <xf numFmtId="38" fontId="26" fillId="3" borderId="13" xfId="1" applyFont="1" applyFill="1" applyBorder="1" applyAlignment="1">
      <alignment horizontal="right" vertical="center" wrapText="1"/>
    </xf>
    <xf numFmtId="38" fontId="26" fillId="0" borderId="5" xfId="1" applyFont="1" applyFill="1" applyBorder="1" applyAlignment="1">
      <alignment horizontal="center" vertical="center" wrapText="1"/>
    </xf>
    <xf numFmtId="38" fontId="26" fillId="0" borderId="5" xfId="1" applyFont="1" applyFill="1" applyBorder="1" applyAlignment="1">
      <alignment horizontal="right" vertical="center" wrapText="1"/>
    </xf>
    <xf numFmtId="38" fontId="26" fillId="2" borderId="5" xfId="1" applyFont="1" applyFill="1" applyBorder="1" applyAlignment="1">
      <alignment horizontal="right" vertical="center" wrapText="1"/>
    </xf>
    <xf numFmtId="38" fontId="26" fillId="3" borderId="5" xfId="1" applyFont="1" applyFill="1" applyBorder="1" applyAlignment="1">
      <alignment horizontal="right" vertical="center" wrapText="1"/>
    </xf>
    <xf numFmtId="38" fontId="26" fillId="0" borderId="12" xfId="1" applyFont="1" applyFill="1" applyBorder="1" applyAlignment="1">
      <alignment vertical="center" wrapText="1"/>
    </xf>
    <xf numFmtId="38" fontId="26" fillId="0" borderId="12" xfId="1" applyFont="1" applyFill="1" applyBorder="1" applyAlignment="1">
      <alignment horizontal="center" vertical="center" wrapText="1"/>
    </xf>
    <xf numFmtId="38" fontId="26" fillId="0" borderId="12" xfId="1" applyFont="1" applyFill="1" applyBorder="1" applyAlignment="1">
      <alignment horizontal="right" vertical="center" wrapText="1"/>
    </xf>
    <xf numFmtId="38" fontId="26" fillId="2" borderId="12" xfId="1" applyFont="1" applyFill="1" applyBorder="1" applyAlignment="1">
      <alignment horizontal="right" vertical="center" wrapText="1"/>
    </xf>
    <xf numFmtId="38" fontId="26" fillId="3" borderId="12" xfId="1" applyFont="1" applyFill="1" applyBorder="1" applyAlignment="1">
      <alignment horizontal="right" vertical="center" wrapText="1"/>
    </xf>
    <xf numFmtId="38" fontId="26" fillId="0" borderId="1" xfId="1" applyFont="1" applyFill="1" applyBorder="1" applyAlignment="1">
      <alignment vertical="center" wrapText="1"/>
    </xf>
    <xf numFmtId="38" fontId="26" fillId="0" borderId="1" xfId="1" applyFont="1" applyFill="1" applyBorder="1" applyAlignment="1">
      <alignment horizontal="center" vertical="center" wrapText="1"/>
    </xf>
    <xf numFmtId="38" fontId="26" fillId="0" borderId="1" xfId="1" applyFont="1" applyFill="1" applyBorder="1" applyAlignment="1">
      <alignment horizontal="right" vertical="center" wrapText="1"/>
    </xf>
    <xf numFmtId="38" fontId="26" fillId="2" borderId="1" xfId="1" applyFont="1" applyFill="1" applyBorder="1" applyAlignment="1">
      <alignment horizontal="right" vertical="center" wrapText="1"/>
    </xf>
    <xf numFmtId="38" fontId="26" fillId="3" borderId="1" xfId="1" applyFont="1" applyFill="1" applyBorder="1" applyAlignment="1">
      <alignment horizontal="right" vertical="center" wrapText="1"/>
    </xf>
    <xf numFmtId="0" fontId="30" fillId="0" borderId="0" xfId="0" applyFont="1" applyAlignment="1">
      <alignment horizontal="left" vertical="center" wrapText="1"/>
    </xf>
    <xf numFmtId="38" fontId="26" fillId="0" borderId="0" xfId="1" applyFont="1" applyFill="1" applyBorder="1" applyAlignment="1">
      <alignment horizontal="right" vertical="center"/>
    </xf>
    <xf numFmtId="3" fontId="26" fillId="0" borderId="13" xfId="1" applyNumberFormat="1" applyFont="1" applyFill="1" applyBorder="1" applyAlignment="1">
      <alignment horizontal="right" vertical="center" wrapText="1"/>
    </xf>
    <xf numFmtId="3" fontId="26" fillId="2" borderId="13" xfId="1" applyNumberFormat="1" applyFont="1" applyFill="1" applyBorder="1" applyAlignment="1">
      <alignment horizontal="right" vertical="center" wrapText="1"/>
    </xf>
    <xf numFmtId="3" fontId="26" fillId="3" borderId="13" xfId="1" applyNumberFormat="1" applyFont="1" applyFill="1" applyBorder="1" applyAlignment="1">
      <alignment horizontal="right" vertical="center" wrapText="1"/>
    </xf>
    <xf numFmtId="49" fontId="26" fillId="2" borderId="5" xfId="1" applyNumberFormat="1" applyFont="1" applyFill="1" applyBorder="1" applyAlignment="1">
      <alignment horizontal="right" vertical="center" wrapText="1"/>
    </xf>
    <xf numFmtId="0" fontId="26" fillId="3" borderId="5" xfId="1" applyNumberFormat="1" applyFont="1" applyFill="1" applyBorder="1" applyAlignment="1">
      <alignment horizontal="right" vertical="center" wrapText="1"/>
    </xf>
    <xf numFmtId="3" fontId="26" fillId="0" borderId="12" xfId="1" applyNumberFormat="1" applyFont="1" applyFill="1" applyBorder="1" applyAlignment="1">
      <alignment horizontal="right" vertical="center" wrapText="1"/>
    </xf>
    <xf numFmtId="3" fontId="26" fillId="2" borderId="11" xfId="1" applyNumberFormat="1" applyFont="1" applyFill="1" applyBorder="1" applyAlignment="1">
      <alignment horizontal="right" vertical="center" wrapText="1"/>
    </xf>
    <xf numFmtId="3" fontId="26" fillId="3" borderId="11" xfId="1" applyNumberFormat="1" applyFont="1" applyFill="1" applyBorder="1" applyAlignment="1">
      <alignment horizontal="right" vertical="center" wrapText="1"/>
    </xf>
    <xf numFmtId="0" fontId="23" fillId="0" borderId="0" xfId="0" applyFont="1" applyAlignment="1">
      <alignment horizontal="right" vertical="center"/>
    </xf>
    <xf numFmtId="0" fontId="10" fillId="0" borderId="31" xfId="0" applyFont="1" applyBorder="1" applyAlignment="1">
      <alignment horizontal="left" vertical="center"/>
    </xf>
    <xf numFmtId="0" fontId="19" fillId="0" borderId="31" xfId="0" applyFont="1" applyBorder="1" applyAlignment="1">
      <alignment horizontal="left" vertical="center"/>
    </xf>
    <xf numFmtId="0" fontId="10" fillId="0" borderId="31" xfId="2" applyFont="1" applyBorder="1">
      <alignment vertical="center"/>
    </xf>
    <xf numFmtId="0" fontId="20" fillId="3" borderId="31" xfId="2" quotePrefix="1" applyFont="1" applyFill="1" applyBorder="1" applyAlignment="1">
      <alignment horizontal="center" vertical="center" wrapText="1"/>
    </xf>
    <xf numFmtId="0" fontId="37" fillId="0" borderId="0" xfId="0" applyFont="1" applyAlignment="1">
      <alignment horizontal="left" vertical="center"/>
    </xf>
    <xf numFmtId="0" fontId="14" fillId="0" borderId="8" xfId="0" applyFont="1" applyBorder="1" applyAlignment="1">
      <alignment horizontal="left" vertical="center" wrapText="1"/>
    </xf>
    <xf numFmtId="0" fontId="14" fillId="0" borderId="5" xfId="0" applyFont="1" applyBorder="1" applyAlignment="1">
      <alignment horizontal="left" vertical="center" wrapText="1"/>
    </xf>
    <xf numFmtId="0" fontId="22" fillId="0" borderId="0" xfId="6" applyFont="1" applyAlignment="1">
      <alignment vertical="top" wrapText="1"/>
    </xf>
    <xf numFmtId="0" fontId="14" fillId="0" borderId="0" xfId="2" applyFont="1" applyAlignment="1">
      <alignment horizontal="left" vertical="center"/>
    </xf>
    <xf numFmtId="0" fontId="14" fillId="0" borderId="12" xfId="0" applyFont="1" applyBorder="1" applyAlignment="1">
      <alignment horizontal="left" vertical="center" wrapText="1"/>
    </xf>
    <xf numFmtId="0" fontId="14" fillId="0" borderId="12" xfId="0" applyFont="1" applyBorder="1" applyAlignment="1">
      <alignment horizontal="left" vertical="center" wrapText="1" indent="1"/>
    </xf>
    <xf numFmtId="38" fontId="14" fillId="3" borderId="12" xfId="1" applyFont="1" applyFill="1" applyBorder="1" applyAlignment="1">
      <alignment vertical="center" wrapText="1"/>
    </xf>
    <xf numFmtId="0" fontId="14" fillId="0" borderId="22" xfId="0" applyFont="1" applyBorder="1" applyAlignment="1">
      <alignment horizontal="left" vertical="center" wrapText="1"/>
    </xf>
    <xf numFmtId="0" fontId="14" fillId="0" borderId="22" xfId="0" applyFont="1" applyBorder="1" applyAlignment="1">
      <alignment horizontal="left" vertical="center" wrapText="1" indent="1"/>
    </xf>
    <xf numFmtId="38" fontId="14" fillId="3" borderId="22" xfId="1" applyFont="1" applyFill="1" applyBorder="1" applyAlignment="1">
      <alignment vertical="center" wrapText="1"/>
    </xf>
    <xf numFmtId="0" fontId="14" fillId="0" borderId="0" xfId="0" applyFont="1" applyAlignment="1">
      <alignment horizontal="left" vertical="center" wrapText="1"/>
    </xf>
    <xf numFmtId="0" fontId="10" fillId="0" borderId="31" xfId="0" applyFont="1" applyBorder="1" applyAlignment="1">
      <alignment vertical="center" wrapText="1"/>
    </xf>
    <xf numFmtId="0" fontId="14" fillId="0" borderId="31" xfId="0" applyFont="1" applyBorder="1" applyAlignment="1">
      <alignment horizontal="left" vertical="center" wrapText="1" indent="1"/>
    </xf>
    <xf numFmtId="0" fontId="10" fillId="0" borderId="0" xfId="0" applyFont="1" applyAlignment="1">
      <alignment vertical="center" wrapText="1"/>
    </xf>
    <xf numFmtId="0" fontId="10" fillId="0" borderId="0" xfId="0" applyFont="1">
      <alignment vertical="center"/>
    </xf>
    <xf numFmtId="0" fontId="14" fillId="0" borderId="8" xfId="2" applyFont="1" applyBorder="1">
      <alignment vertical="center"/>
    </xf>
    <xf numFmtId="0" fontId="14" fillId="3" borderId="8" xfId="0" applyFont="1" applyFill="1" applyBorder="1" applyAlignment="1">
      <alignment vertical="center" wrapText="1"/>
    </xf>
    <xf numFmtId="0" fontId="10" fillId="0" borderId="0" xfId="6" applyFont="1" applyAlignment="1">
      <alignment vertical="top" wrapText="1"/>
    </xf>
    <xf numFmtId="0" fontId="14" fillId="0" borderId="21" xfId="2" applyFont="1" applyBorder="1">
      <alignment vertical="center"/>
    </xf>
    <xf numFmtId="38" fontId="14" fillId="3" borderId="20" xfId="1" applyFont="1" applyFill="1" applyBorder="1" applyAlignment="1">
      <alignment vertical="center" wrapText="1"/>
    </xf>
    <xf numFmtId="0" fontId="14" fillId="0" borderId="10" xfId="0" applyFont="1" applyBorder="1" applyAlignment="1">
      <alignment horizontal="left" vertical="center" wrapText="1" indent="1"/>
    </xf>
    <xf numFmtId="0" fontId="14" fillId="0" borderId="19" xfId="2" applyFont="1" applyBorder="1">
      <alignment vertical="center"/>
    </xf>
    <xf numFmtId="38" fontId="14" fillId="3" borderId="18" xfId="1" applyFont="1" applyFill="1" applyBorder="1" applyAlignment="1">
      <alignment vertical="center" wrapText="1"/>
    </xf>
    <xf numFmtId="0" fontId="22" fillId="0" borderId="0" xfId="2" applyFont="1">
      <alignment vertical="center"/>
    </xf>
    <xf numFmtId="0" fontId="14" fillId="0" borderId="0" xfId="2" applyFont="1" applyAlignment="1">
      <alignment vertical="center" wrapText="1"/>
    </xf>
    <xf numFmtId="0" fontId="10" fillId="0" borderId="0" xfId="4" applyFont="1" applyAlignment="1">
      <alignment horizontal="left" vertical="top"/>
    </xf>
    <xf numFmtId="0" fontId="10" fillId="0" borderId="31" xfId="4" applyFont="1" applyBorder="1" applyAlignment="1">
      <alignment horizontal="left" vertical="top"/>
    </xf>
    <xf numFmtId="0" fontId="20" fillId="0" borderId="31" xfId="2" quotePrefix="1" applyFont="1" applyBorder="1" applyAlignment="1">
      <alignment horizontal="center" vertical="center"/>
    </xf>
    <xf numFmtId="0" fontId="20" fillId="3" borderId="31" xfId="2" quotePrefix="1" applyFont="1" applyFill="1" applyBorder="1" applyAlignment="1">
      <alignment horizontal="center" vertical="center"/>
    </xf>
    <xf numFmtId="177" fontId="14" fillId="0" borderId="8" xfId="1" applyNumberFormat="1" applyFont="1" applyBorder="1" applyAlignment="1">
      <alignment vertical="center"/>
    </xf>
    <xf numFmtId="177" fontId="14" fillId="0" borderId="8" xfId="1" applyNumberFormat="1" applyFont="1" applyFill="1" applyBorder="1" applyAlignment="1">
      <alignment vertical="center" wrapText="1"/>
    </xf>
    <xf numFmtId="177" fontId="14" fillId="3" borderId="8" xfId="1" applyNumberFormat="1" applyFont="1" applyFill="1" applyBorder="1" applyAlignment="1">
      <alignment vertical="center" wrapText="1"/>
    </xf>
    <xf numFmtId="0" fontId="14" fillId="0" borderId="1" xfId="0" applyFont="1" applyBorder="1" applyAlignment="1">
      <alignment vertical="center" wrapText="1"/>
    </xf>
    <xf numFmtId="38" fontId="14" fillId="0" borderId="1" xfId="1" applyFont="1" applyFill="1" applyBorder="1" applyAlignment="1">
      <alignment vertical="center" wrapText="1"/>
    </xf>
    <xf numFmtId="38" fontId="14" fillId="3" borderId="1" xfId="1" applyFont="1" applyFill="1" applyBorder="1" applyAlignment="1">
      <alignment vertical="center" wrapText="1"/>
    </xf>
    <xf numFmtId="0" fontId="14" fillId="0" borderId="2" xfId="0" applyFont="1" applyBorder="1" applyAlignment="1">
      <alignment vertical="center" wrapText="1"/>
    </xf>
    <xf numFmtId="0" fontId="14" fillId="0" borderId="10" xfId="0" applyFont="1" applyBorder="1" applyAlignment="1">
      <alignment vertical="center" wrapText="1"/>
    </xf>
    <xf numFmtId="0" fontId="14" fillId="0" borderId="2" xfId="2" applyFont="1" applyBorder="1">
      <alignment vertical="center"/>
    </xf>
    <xf numFmtId="0" fontId="14" fillId="3" borderId="2" xfId="0" applyFont="1" applyFill="1" applyBorder="1" applyAlignment="1">
      <alignment vertical="center" wrapText="1"/>
    </xf>
    <xf numFmtId="0" fontId="14" fillId="3" borderId="9" xfId="0" applyFont="1" applyFill="1" applyBorder="1" applyAlignment="1">
      <alignment vertical="center" wrapText="1"/>
    </xf>
    <xf numFmtId="38" fontId="14" fillId="0" borderId="0" xfId="1" applyFont="1" applyBorder="1" applyAlignment="1">
      <alignment vertical="center"/>
    </xf>
    <xf numFmtId="38" fontId="14" fillId="3" borderId="0" xfId="1" applyFont="1" applyFill="1" applyBorder="1" applyAlignment="1">
      <alignment vertical="center" wrapText="1"/>
    </xf>
    <xf numFmtId="0" fontId="14" fillId="0" borderId="10" xfId="0" applyFont="1" applyBorder="1" applyAlignment="1">
      <alignment horizontal="left" vertical="center" wrapText="1"/>
    </xf>
    <xf numFmtId="38" fontId="14" fillId="0" borderId="2" xfId="1" applyFont="1" applyBorder="1" applyAlignment="1">
      <alignment vertical="center"/>
    </xf>
    <xf numFmtId="38" fontId="14" fillId="0" borderId="2" xfId="1" applyFont="1" applyFill="1" applyBorder="1" applyAlignment="1">
      <alignment vertical="center" wrapText="1"/>
    </xf>
    <xf numFmtId="38" fontId="14" fillId="3" borderId="2" xfId="1" applyFont="1" applyFill="1" applyBorder="1" applyAlignment="1">
      <alignment vertical="center" wrapText="1"/>
    </xf>
    <xf numFmtId="38" fontId="14" fillId="0" borderId="5" xfId="1" applyFont="1" applyBorder="1" applyAlignment="1">
      <alignment vertical="center"/>
    </xf>
    <xf numFmtId="38" fontId="14" fillId="2" borderId="0" xfId="1" applyFont="1" applyFill="1" applyBorder="1" applyAlignment="1">
      <alignment vertical="center" wrapText="1"/>
    </xf>
    <xf numFmtId="0" fontId="10" fillId="2" borderId="0" xfId="2" applyFont="1" applyFill="1">
      <alignment vertical="center"/>
    </xf>
    <xf numFmtId="0" fontId="26" fillId="0" borderId="5" xfId="0" applyFont="1" applyBorder="1" applyAlignment="1">
      <alignment vertical="center" wrapText="1"/>
    </xf>
    <xf numFmtId="38" fontId="26" fillId="3" borderId="0" xfId="1" applyFont="1" applyFill="1" applyBorder="1" applyAlignment="1">
      <alignment vertical="center" wrapText="1"/>
    </xf>
    <xf numFmtId="0" fontId="26" fillId="3" borderId="5" xfId="0" applyFont="1" applyFill="1" applyBorder="1" applyAlignment="1">
      <alignment vertical="center" wrapText="1"/>
    </xf>
    <xf numFmtId="0" fontId="27" fillId="0" borderId="0" xfId="2" applyFont="1">
      <alignment vertical="center"/>
    </xf>
    <xf numFmtId="0" fontId="30" fillId="2" borderId="0" xfId="2" applyFont="1" applyFill="1">
      <alignment vertical="center"/>
    </xf>
    <xf numFmtId="0" fontId="26" fillId="2" borderId="0" xfId="2" applyFont="1" applyFill="1">
      <alignment vertical="center"/>
    </xf>
    <xf numFmtId="0" fontId="30" fillId="2" borderId="0" xfId="4" applyFont="1" applyFill="1" applyAlignment="1">
      <alignment horizontal="left" vertical="top"/>
    </xf>
    <xf numFmtId="0" fontId="30" fillId="2" borderId="0" xfId="0" applyFont="1" applyFill="1" applyAlignment="1">
      <alignment horizontal="right" vertical="center" indent="1"/>
    </xf>
    <xf numFmtId="0" fontId="35" fillId="2" borderId="0" xfId="0" applyFont="1" applyFill="1" applyAlignment="1">
      <alignment horizontal="left" vertical="center"/>
    </xf>
    <xf numFmtId="0" fontId="36" fillId="2" borderId="0" xfId="2" quotePrefix="1" applyFont="1" applyFill="1" applyAlignment="1">
      <alignment horizontal="center" vertical="center"/>
    </xf>
    <xf numFmtId="0" fontId="26" fillId="2" borderId="0" xfId="0" applyFont="1" applyFill="1" applyAlignment="1">
      <alignment vertical="center" wrapText="1"/>
    </xf>
    <xf numFmtId="0" fontId="26" fillId="2" borderId="0" xfId="2" quotePrefix="1" applyFont="1" applyFill="1" applyAlignment="1">
      <alignment horizontal="right" vertical="center"/>
    </xf>
    <xf numFmtId="181" fontId="26" fillId="2" borderId="0" xfId="2" quotePrefix="1" applyNumberFormat="1" applyFont="1" applyFill="1" applyAlignment="1">
      <alignment horizontal="right" vertical="center"/>
    </xf>
    <xf numFmtId="0" fontId="26" fillId="2" borderId="0" xfId="2" quotePrefix="1" applyFont="1" applyFill="1" applyAlignment="1">
      <alignment horizontal="left" vertical="center" wrapText="1"/>
    </xf>
    <xf numFmtId="38" fontId="26" fillId="2" borderId="0" xfId="1" applyFont="1" applyFill="1" applyBorder="1" applyAlignment="1">
      <alignment horizontal="center" vertical="center" wrapText="1"/>
    </xf>
    <xf numFmtId="38" fontId="26" fillId="2" borderId="0" xfId="1" applyFont="1" applyFill="1" applyBorder="1" applyAlignment="1">
      <alignment vertical="center" wrapText="1"/>
    </xf>
    <xf numFmtId="0" fontId="14" fillId="2" borderId="0" xfId="2" applyFont="1" applyFill="1">
      <alignment vertical="center"/>
    </xf>
    <xf numFmtId="38" fontId="14" fillId="2" borderId="2" xfId="1" applyFont="1" applyFill="1" applyBorder="1" applyAlignment="1">
      <alignment vertical="center" wrapText="1"/>
    </xf>
    <xf numFmtId="177" fontId="14" fillId="0" borderId="9" xfId="1" applyNumberFormat="1" applyFont="1" applyFill="1" applyBorder="1" applyAlignment="1">
      <alignment vertical="center" wrapText="1"/>
    </xf>
    <xf numFmtId="177" fontId="14" fillId="0" borderId="9" xfId="7" applyNumberFormat="1" applyFont="1" applyFill="1" applyBorder="1" applyAlignment="1">
      <alignment vertical="center" wrapText="1"/>
    </xf>
    <xf numFmtId="177" fontId="14" fillId="2" borderId="9" xfId="7" applyNumberFormat="1" applyFont="1" applyFill="1" applyBorder="1" applyAlignment="1">
      <alignment vertical="center" wrapText="1"/>
    </xf>
    <xf numFmtId="177" fontId="14" fillId="3" borderId="9" xfId="7" applyNumberFormat="1" applyFont="1" applyFill="1" applyBorder="1" applyAlignment="1">
      <alignment vertical="center" wrapText="1"/>
    </xf>
    <xf numFmtId="38" fontId="14" fillId="3" borderId="2" xfId="1" applyFont="1" applyFill="1" applyBorder="1" applyAlignment="1">
      <alignment horizontal="right" vertical="center" wrapText="1"/>
    </xf>
    <xf numFmtId="177" fontId="14" fillId="3" borderId="9" xfId="7" applyNumberFormat="1" applyFont="1" applyFill="1" applyBorder="1" applyAlignment="1">
      <alignment horizontal="right" vertical="center" wrapText="1"/>
    </xf>
    <xf numFmtId="38" fontId="14" fillId="0" borderId="0" xfId="1" applyFont="1" applyFill="1" applyBorder="1" applyAlignment="1">
      <alignment horizontal="right" vertical="center" wrapText="1"/>
    </xf>
    <xf numFmtId="0" fontId="14" fillId="0" borderId="12" xfId="0" applyFont="1" applyBorder="1" applyAlignment="1">
      <alignment vertical="center" wrapText="1"/>
    </xf>
    <xf numFmtId="177" fontId="14" fillId="0" borderId="12" xfId="1" applyNumberFormat="1" applyFont="1" applyFill="1" applyBorder="1" applyAlignment="1">
      <alignment vertical="center" wrapText="1"/>
    </xf>
    <xf numFmtId="0" fontId="23" fillId="0" borderId="5" xfId="0" applyFont="1" applyBorder="1" applyAlignment="1">
      <alignment vertical="center" wrapText="1"/>
    </xf>
    <xf numFmtId="177" fontId="14" fillId="2" borderId="9" xfId="1" applyNumberFormat="1" applyFont="1" applyFill="1" applyBorder="1" applyAlignment="1">
      <alignment vertical="center" wrapText="1"/>
    </xf>
    <xf numFmtId="177" fontId="14" fillId="3" borderId="9" xfId="1" applyNumberFormat="1" applyFont="1" applyFill="1" applyBorder="1" applyAlignment="1">
      <alignment vertical="center" wrapText="1"/>
    </xf>
    <xf numFmtId="0" fontId="13" fillId="0" borderId="0" xfId="2" applyFont="1">
      <alignment vertical="center"/>
    </xf>
    <xf numFmtId="38" fontId="14" fillId="0" borderId="12" xfId="1" applyFont="1" applyFill="1" applyBorder="1" applyAlignment="1">
      <alignment vertical="center" wrapText="1"/>
    </xf>
    <xf numFmtId="0" fontId="14" fillId="0" borderId="0" xfId="0" applyFont="1">
      <alignment vertical="center"/>
    </xf>
    <xf numFmtId="177" fontId="14" fillId="0" borderId="13" xfId="1" applyNumberFormat="1" applyFont="1" applyFill="1" applyBorder="1" applyAlignment="1">
      <alignment vertical="center" wrapText="1"/>
    </xf>
    <xf numFmtId="177" fontId="14" fillId="3" borderId="0" xfId="1" applyNumberFormat="1" applyFont="1" applyFill="1" applyBorder="1" applyAlignment="1">
      <alignment vertical="center" wrapText="1"/>
    </xf>
    <xf numFmtId="0" fontId="14" fillId="0" borderId="2" xfId="0" applyFont="1" applyBorder="1" applyAlignment="1">
      <alignment horizontal="right" vertical="center" wrapText="1"/>
    </xf>
    <xf numFmtId="0" fontId="14" fillId="0" borderId="2" xfId="2" applyFont="1" applyBorder="1" applyAlignment="1">
      <alignment horizontal="right" vertical="center"/>
    </xf>
    <xf numFmtId="0" fontId="14" fillId="3" borderId="2" xfId="0" applyFont="1" applyFill="1" applyBorder="1" applyAlignment="1">
      <alignment horizontal="right" vertical="center" wrapText="1"/>
    </xf>
    <xf numFmtId="38" fontId="14" fillId="0" borderId="9" xfId="1" applyFont="1" applyFill="1" applyBorder="1" applyAlignment="1">
      <alignment horizontal="right" vertical="center" wrapText="1"/>
    </xf>
    <xf numFmtId="38" fontId="14" fillId="3" borderId="9" xfId="1" applyFont="1" applyFill="1" applyBorder="1" applyAlignment="1">
      <alignment horizontal="right" vertical="center" wrapText="1"/>
    </xf>
    <xf numFmtId="0" fontId="14" fillId="0" borderId="9" xfId="0" applyFont="1" applyBorder="1" applyAlignment="1">
      <alignment horizontal="right" vertical="center" wrapText="1"/>
    </xf>
    <xf numFmtId="3" fontId="14" fillId="0" borderId="9" xfId="0" applyNumberFormat="1" applyFont="1" applyBorder="1" applyAlignment="1">
      <alignment vertical="center" wrapText="1"/>
    </xf>
    <xf numFmtId="3" fontId="14" fillId="3" borderId="9" xfId="0" applyNumberFormat="1" applyFont="1" applyFill="1" applyBorder="1" applyAlignment="1">
      <alignment vertical="center" wrapText="1"/>
    </xf>
    <xf numFmtId="0" fontId="20" fillId="2" borderId="31" xfId="2" quotePrefix="1" applyFont="1" applyFill="1" applyBorder="1" applyAlignment="1">
      <alignment horizontal="center" vertical="center"/>
    </xf>
    <xf numFmtId="38" fontId="14" fillId="0" borderId="2" xfId="1" applyFont="1" applyFill="1" applyBorder="1" applyAlignment="1">
      <alignment horizontal="right" vertical="center" wrapText="1"/>
    </xf>
    <xf numFmtId="177" fontId="14" fillId="0" borderId="9" xfId="1" applyNumberFormat="1" applyFont="1" applyFill="1" applyBorder="1" applyAlignment="1">
      <alignment horizontal="right" vertical="center" wrapText="1"/>
    </xf>
    <xf numFmtId="38" fontId="14" fillId="3" borderId="0" xfId="1" applyFont="1" applyFill="1" applyBorder="1" applyAlignment="1">
      <alignment horizontal="right" vertical="center" wrapText="1"/>
    </xf>
    <xf numFmtId="177" fontId="14" fillId="0" borderId="12" xfId="7" applyNumberFormat="1" applyFont="1" applyFill="1" applyBorder="1" applyAlignment="1">
      <alignment vertical="center" wrapText="1"/>
    </xf>
    <xf numFmtId="177" fontId="14" fillId="2" borderId="12" xfId="7" applyNumberFormat="1" applyFont="1" applyFill="1" applyBorder="1" applyAlignment="1">
      <alignment vertical="center" wrapText="1"/>
    </xf>
    <xf numFmtId="177" fontId="14" fillId="3" borderId="12" xfId="7" applyNumberFormat="1" applyFont="1" applyFill="1" applyBorder="1" applyAlignment="1">
      <alignment horizontal="right" vertical="center" wrapText="1"/>
    </xf>
    <xf numFmtId="0" fontId="14" fillId="3" borderId="5" xfId="0" applyFont="1" applyFill="1" applyBorder="1" applyAlignment="1">
      <alignment vertical="center" wrapText="1"/>
    </xf>
    <xf numFmtId="0" fontId="10" fillId="0" borderId="0" xfId="6" applyFont="1">
      <alignment vertical="center"/>
    </xf>
    <xf numFmtId="0" fontId="13" fillId="0" borderId="31" xfId="0" applyFont="1" applyBorder="1" applyAlignment="1">
      <alignment horizontal="left" vertical="center"/>
    </xf>
    <xf numFmtId="49" fontId="14" fillId="0" borderId="8" xfId="2" applyNumberFormat="1" applyFont="1" applyBorder="1" applyAlignment="1">
      <alignment horizontal="left" vertical="center" wrapText="1"/>
    </xf>
    <xf numFmtId="178" fontId="14" fillId="0" borderId="5" xfId="2" applyNumberFormat="1" applyFont="1" applyBorder="1" applyAlignment="1">
      <alignment horizontal="left" vertical="center" wrapText="1"/>
    </xf>
    <xf numFmtId="176" fontId="26" fillId="0" borderId="5" xfId="1" applyNumberFormat="1" applyFont="1" applyFill="1" applyBorder="1" applyAlignment="1">
      <alignment vertical="center" wrapText="1"/>
    </xf>
    <xf numFmtId="176" fontId="26" fillId="2" borderId="5" xfId="1" applyNumberFormat="1" applyFont="1" applyFill="1" applyBorder="1" applyAlignment="1">
      <alignment vertical="center" wrapText="1"/>
    </xf>
    <xf numFmtId="176" fontId="26" fillId="3" borderId="5" xfId="1" applyNumberFormat="1" applyFont="1" applyFill="1" applyBorder="1" applyAlignment="1">
      <alignment vertical="center" wrapText="1"/>
    </xf>
    <xf numFmtId="178" fontId="14" fillId="0" borderId="9" xfId="2" applyNumberFormat="1" applyFont="1" applyBorder="1" applyAlignment="1">
      <alignment horizontal="left" vertical="center" wrapText="1"/>
    </xf>
    <xf numFmtId="176" fontId="26" fillId="0" borderId="9" xfId="1" applyNumberFormat="1" applyFont="1" applyFill="1" applyBorder="1" applyAlignment="1">
      <alignment vertical="center" wrapText="1"/>
    </xf>
    <xf numFmtId="176" fontId="26" fillId="2" borderId="9" xfId="1" applyNumberFormat="1" applyFont="1" applyFill="1" applyBorder="1" applyAlignment="1">
      <alignment vertical="center" wrapText="1"/>
    </xf>
    <xf numFmtId="176" fontId="26" fillId="3" borderId="9" xfId="1" applyNumberFormat="1" applyFont="1" applyFill="1" applyBorder="1" applyAlignment="1">
      <alignment vertical="center" wrapText="1"/>
    </xf>
    <xf numFmtId="38" fontId="26" fillId="0" borderId="4" xfId="1" applyFont="1" applyFill="1" applyBorder="1" applyAlignment="1">
      <alignment vertical="center" wrapText="1"/>
    </xf>
    <xf numFmtId="38" fontId="26" fillId="2" borderId="4" xfId="1" applyFont="1" applyFill="1" applyBorder="1" applyAlignment="1">
      <alignment vertical="center" wrapText="1"/>
    </xf>
    <xf numFmtId="38" fontId="26" fillId="3" borderId="4" xfId="1" applyFont="1" applyFill="1" applyBorder="1" applyAlignment="1">
      <alignment vertical="center" wrapText="1"/>
    </xf>
    <xf numFmtId="0" fontId="26" fillId="0" borderId="4" xfId="0" applyFont="1" applyBorder="1" applyAlignment="1">
      <alignment horizontal="right" vertical="center" wrapText="1"/>
    </xf>
    <xf numFmtId="0" fontId="26" fillId="0" borderId="4" xfId="0" applyFont="1" applyBorder="1" applyAlignment="1">
      <alignment vertical="center" wrapText="1"/>
    </xf>
    <xf numFmtId="0" fontId="26" fillId="2" borderId="4" xfId="0" applyFont="1" applyFill="1" applyBorder="1" applyAlignment="1">
      <alignment horizontal="right" vertical="center" wrapText="1"/>
    </xf>
    <xf numFmtId="0" fontId="26" fillId="3" borderId="4" xfId="0" applyFont="1" applyFill="1" applyBorder="1" applyAlignment="1">
      <alignment horizontal="right" vertical="center" wrapText="1"/>
    </xf>
    <xf numFmtId="0" fontId="26" fillId="0" borderId="5" xfId="0" applyFont="1" applyBorder="1" applyAlignment="1">
      <alignment horizontal="right" vertical="center" wrapText="1"/>
    </xf>
    <xf numFmtId="176" fontId="26" fillId="0" borderId="5" xfId="1" applyNumberFormat="1" applyFont="1" applyFill="1" applyBorder="1" applyAlignment="1">
      <alignment horizontal="right" vertical="center" wrapText="1"/>
    </xf>
    <xf numFmtId="0" fontId="26" fillId="2" borderId="5" xfId="0" applyFont="1" applyFill="1" applyBorder="1" applyAlignment="1">
      <alignment horizontal="right" vertical="center" wrapText="1"/>
    </xf>
    <xf numFmtId="0" fontId="26" fillId="3" borderId="5" xfId="0" applyFont="1" applyFill="1" applyBorder="1" applyAlignment="1">
      <alignment horizontal="right" vertical="center" wrapText="1"/>
    </xf>
    <xf numFmtId="0" fontId="26" fillId="0" borderId="9" xfId="0" applyFont="1" applyBorder="1" applyAlignment="1">
      <alignment horizontal="right" vertical="center" wrapText="1"/>
    </xf>
    <xf numFmtId="181" fontId="26" fillId="0" borderId="9" xfId="0" applyNumberFormat="1" applyFont="1" applyBorder="1" applyAlignment="1">
      <alignment horizontal="right" vertical="center" wrapText="1"/>
    </xf>
    <xf numFmtId="181" fontId="26" fillId="2" borderId="9" xfId="0" applyNumberFormat="1" applyFont="1" applyFill="1" applyBorder="1" applyAlignment="1">
      <alignment horizontal="right" vertical="center" wrapText="1"/>
    </xf>
    <xf numFmtId="181" fontId="26" fillId="3" borderId="9" xfId="0" applyNumberFormat="1" applyFont="1" applyFill="1" applyBorder="1" applyAlignment="1">
      <alignment horizontal="right" vertical="center" wrapText="1"/>
    </xf>
    <xf numFmtId="49" fontId="14" fillId="0" borderId="10" xfId="2" applyNumberFormat="1" applyFont="1" applyBorder="1" applyAlignment="1">
      <alignment horizontal="left" vertical="center" wrapText="1"/>
    </xf>
    <xf numFmtId="38" fontId="26" fillId="0" borderId="10" xfId="1" applyFont="1" applyFill="1" applyBorder="1" applyAlignment="1">
      <alignment vertical="center" wrapText="1"/>
    </xf>
    <xf numFmtId="38" fontId="26" fillId="2" borderId="10" xfId="1" applyFont="1" applyFill="1" applyBorder="1" applyAlignment="1">
      <alignment vertical="center" wrapText="1"/>
    </xf>
    <xf numFmtId="38" fontId="26" fillId="3" borderId="10" xfId="1" applyFont="1" applyFill="1" applyBorder="1" applyAlignment="1">
      <alignment vertical="center" wrapText="1"/>
    </xf>
    <xf numFmtId="182" fontId="26" fillId="0" borderId="5" xfId="0" applyNumberFormat="1" applyFont="1" applyBorder="1" applyAlignment="1">
      <alignment vertical="center" wrapText="1"/>
    </xf>
    <xf numFmtId="0" fontId="26" fillId="2" borderId="5" xfId="0" applyFont="1" applyFill="1" applyBorder="1" applyAlignment="1">
      <alignment vertical="center" wrapText="1"/>
    </xf>
    <xf numFmtId="178" fontId="14" fillId="0" borderId="12" xfId="2" applyNumberFormat="1" applyFont="1" applyBorder="1" applyAlignment="1">
      <alignment horizontal="left" vertical="center" wrapText="1"/>
    </xf>
    <xf numFmtId="0" fontId="26" fillId="0" borderId="12" xfId="0" applyFont="1" applyBorder="1" applyAlignment="1">
      <alignment vertical="center" wrapText="1"/>
    </xf>
    <xf numFmtId="181" fontId="26" fillId="0" borderId="12" xfId="0" applyNumberFormat="1" applyFont="1" applyBorder="1" applyAlignment="1">
      <alignment vertical="center" wrapText="1"/>
    </xf>
    <xf numFmtId="181" fontId="26" fillId="2" borderId="12" xfId="0" applyNumberFormat="1" applyFont="1" applyFill="1" applyBorder="1" applyAlignment="1">
      <alignment vertical="center" wrapText="1"/>
    </xf>
    <xf numFmtId="181" fontId="26" fillId="3" borderId="12" xfId="0" applyNumberFormat="1" applyFont="1" applyFill="1" applyBorder="1" applyAlignment="1">
      <alignment vertical="center" wrapText="1"/>
    </xf>
    <xf numFmtId="181" fontId="26" fillId="0" borderId="5" xfId="0" applyNumberFormat="1" applyFont="1" applyBorder="1" applyAlignment="1">
      <alignment vertical="center" wrapText="1"/>
    </xf>
    <xf numFmtId="181" fontId="26" fillId="0" borderId="5" xfId="0" applyNumberFormat="1" applyFont="1" applyBorder="1" applyAlignment="1">
      <alignment horizontal="right" vertical="center" wrapText="1"/>
    </xf>
    <xf numFmtId="182" fontId="26" fillId="3" borderId="5" xfId="0" applyNumberFormat="1" applyFont="1" applyFill="1" applyBorder="1" applyAlignment="1">
      <alignment horizontal="right" vertical="center" wrapText="1"/>
    </xf>
    <xf numFmtId="181" fontId="26" fillId="0" borderId="9" xfId="0" applyNumberFormat="1" applyFont="1" applyBorder="1" applyAlignment="1">
      <alignment vertical="center" wrapText="1"/>
    </xf>
    <xf numFmtId="181" fontId="26" fillId="2" borderId="9" xfId="0" applyNumberFormat="1" applyFont="1" applyFill="1" applyBorder="1" applyAlignment="1">
      <alignment vertical="center" wrapText="1"/>
    </xf>
    <xf numFmtId="181" fontId="26" fillId="3" borderId="9" xfId="0" applyNumberFormat="1" applyFont="1" applyFill="1" applyBorder="1" applyAlignment="1">
      <alignment vertical="center" wrapText="1"/>
    </xf>
    <xf numFmtId="0" fontId="22" fillId="0" borderId="0" xfId="6" applyFont="1" applyAlignment="1">
      <alignment horizontal="left" vertical="top"/>
    </xf>
    <xf numFmtId="38" fontId="14" fillId="0" borderId="8" xfId="1" applyFont="1" applyFill="1" applyBorder="1" applyAlignment="1">
      <alignment horizontal="right" vertical="center" wrapText="1"/>
    </xf>
    <xf numFmtId="38" fontId="14" fillId="0" borderId="0" xfId="1" applyFont="1" applyBorder="1" applyAlignment="1">
      <alignment horizontal="right" vertical="center"/>
    </xf>
    <xf numFmtId="38" fontId="14" fillId="2" borderId="8" xfId="1" applyFont="1" applyFill="1" applyBorder="1" applyAlignment="1">
      <alignment horizontal="right" vertical="center" wrapText="1"/>
    </xf>
    <xf numFmtId="38" fontId="14" fillId="3" borderId="8" xfId="1" applyFont="1" applyFill="1" applyBorder="1" applyAlignment="1">
      <alignment horizontal="right" vertical="center" wrapText="1"/>
    </xf>
    <xf numFmtId="38" fontId="14" fillId="2" borderId="9" xfId="1" applyFont="1" applyFill="1" applyBorder="1" applyAlignment="1">
      <alignment horizontal="right" vertical="center" wrapText="1"/>
    </xf>
    <xf numFmtId="38" fontId="14" fillId="0" borderId="10" xfId="1" applyFont="1" applyFill="1" applyBorder="1" applyAlignment="1">
      <alignment horizontal="right" vertical="center" wrapText="1"/>
    </xf>
    <xf numFmtId="38" fontId="14" fillId="0" borderId="2" xfId="1" applyFont="1" applyBorder="1" applyAlignment="1">
      <alignment horizontal="right" vertical="center"/>
    </xf>
    <xf numFmtId="38" fontId="14" fillId="2" borderId="10" xfId="1" applyFont="1" applyFill="1" applyBorder="1" applyAlignment="1">
      <alignment horizontal="right" vertical="center" wrapText="1"/>
    </xf>
    <xf numFmtId="38" fontId="14" fillId="3" borderId="10" xfId="1" applyFont="1" applyFill="1" applyBorder="1" applyAlignment="1">
      <alignment horizontal="right" vertical="center" wrapText="1"/>
    </xf>
    <xf numFmtId="38" fontId="14" fillId="0" borderId="12" xfId="1" applyFont="1" applyFill="1" applyBorder="1" applyAlignment="1">
      <alignment horizontal="right" vertical="center" wrapText="1"/>
    </xf>
    <xf numFmtId="38" fontId="14" fillId="2" borderId="12" xfId="1" applyFont="1" applyFill="1" applyBorder="1" applyAlignment="1">
      <alignment horizontal="right" vertical="center" wrapText="1"/>
    </xf>
    <xf numFmtId="38" fontId="14" fillId="3" borderId="12" xfId="1" applyFont="1" applyFill="1" applyBorder="1" applyAlignment="1">
      <alignment horizontal="right" vertical="center" wrapText="1"/>
    </xf>
    <xf numFmtId="0" fontId="22" fillId="0" borderId="0" xfId="6" applyFont="1" applyAlignment="1">
      <alignment horizontal="left" vertical="center" wrapText="1"/>
    </xf>
    <xf numFmtId="0" fontId="22" fillId="0" borderId="0" xfId="6" applyFont="1">
      <alignment vertical="center"/>
    </xf>
    <xf numFmtId="0" fontId="29" fillId="7" borderId="0" xfId="2" applyFont="1" applyFill="1">
      <alignment vertical="center"/>
    </xf>
    <xf numFmtId="0" fontId="30" fillId="7" borderId="0" xfId="2" applyFont="1" applyFill="1">
      <alignment vertical="center"/>
    </xf>
    <xf numFmtId="0" fontId="26" fillId="7" borderId="0" xfId="2" applyFont="1" applyFill="1">
      <alignment vertical="center"/>
    </xf>
    <xf numFmtId="0" fontId="31" fillId="7" borderId="0" xfId="2" applyFont="1" applyFill="1" applyAlignment="1">
      <alignment horizontal="right" vertical="center"/>
    </xf>
    <xf numFmtId="0" fontId="26" fillId="2" borderId="7" xfId="2" applyFont="1" applyFill="1" applyBorder="1">
      <alignment vertical="center"/>
    </xf>
    <xf numFmtId="0" fontId="27" fillId="0" borderId="0" xfId="2" applyFont="1" applyAlignment="1">
      <alignment horizontal="right" vertical="center"/>
    </xf>
    <xf numFmtId="0" fontId="27" fillId="2" borderId="0" xfId="2" applyFont="1" applyFill="1" applyAlignment="1">
      <alignment horizontal="right" vertical="center"/>
    </xf>
    <xf numFmtId="0" fontId="35" fillId="0" borderId="32" xfId="0" applyFont="1" applyBorder="1" applyAlignment="1">
      <alignment horizontal="left" vertical="center"/>
    </xf>
    <xf numFmtId="0" fontId="36" fillId="0" borderId="32" xfId="2" quotePrefix="1" applyFont="1" applyBorder="1" applyAlignment="1">
      <alignment horizontal="center" vertical="center"/>
    </xf>
    <xf numFmtId="0" fontId="36" fillId="2" borderId="32" xfId="2" quotePrefix="1" applyFont="1" applyFill="1" applyBorder="1" applyAlignment="1">
      <alignment horizontal="center" vertical="center"/>
    </xf>
    <xf numFmtId="0" fontId="36" fillId="3" borderId="32" xfId="2" quotePrefix="1" applyFont="1" applyFill="1" applyBorder="1" applyAlignment="1">
      <alignment horizontal="center" vertical="center"/>
    </xf>
    <xf numFmtId="38" fontId="26" fillId="2" borderId="8" xfId="1" applyFont="1" applyFill="1" applyBorder="1" applyAlignment="1">
      <alignment horizontal="right" vertical="center" wrapText="1"/>
    </xf>
    <xf numFmtId="0" fontId="26" fillId="0" borderId="8" xfId="0" applyFont="1" applyBorder="1">
      <alignment vertical="center"/>
    </xf>
    <xf numFmtId="0" fontId="26" fillId="2" borderId="8" xfId="0" applyFont="1" applyFill="1" applyBorder="1" applyAlignment="1">
      <alignment vertical="center" wrapText="1"/>
    </xf>
    <xf numFmtId="0" fontId="26" fillId="3" borderId="8" xfId="0" applyFont="1" applyFill="1" applyBorder="1" applyAlignment="1">
      <alignment vertical="center" wrapText="1"/>
    </xf>
    <xf numFmtId="0" fontId="26" fillId="0" borderId="5" xfId="0" applyFont="1" applyBorder="1" applyAlignment="1">
      <alignment horizontal="left" vertical="center" wrapText="1" indent="1"/>
    </xf>
    <xf numFmtId="0" fontId="26" fillId="0" borderId="5" xfId="0" applyFont="1" applyBorder="1" applyAlignment="1">
      <alignment horizontal="right" vertical="center" wrapText="1" indent="1"/>
    </xf>
    <xf numFmtId="181" fontId="26" fillId="0" borderId="5" xfId="0" applyNumberFormat="1" applyFont="1" applyBorder="1" applyAlignment="1">
      <alignment horizontal="right" vertical="center" wrapText="1" indent="1"/>
    </xf>
    <xf numFmtId="181" fontId="26" fillId="2" borderId="8" xfId="0" applyNumberFormat="1" applyFont="1" applyFill="1" applyBorder="1" applyAlignment="1">
      <alignment horizontal="right" vertical="center" wrapText="1" indent="1"/>
    </xf>
    <xf numFmtId="181" fontId="26" fillId="3" borderId="8" xfId="0" applyNumberFormat="1" applyFont="1" applyFill="1" applyBorder="1" applyAlignment="1">
      <alignment horizontal="right" vertical="center" wrapText="1" indent="1"/>
    </xf>
    <xf numFmtId="0" fontId="26" fillId="0" borderId="5" xfId="0" applyFont="1" applyBorder="1" applyAlignment="1">
      <alignment horizontal="left" vertical="center" wrapText="1" indent="3"/>
    </xf>
    <xf numFmtId="0" fontId="26" fillId="0" borderId="5" xfId="0" applyFont="1" applyBorder="1" applyAlignment="1">
      <alignment horizontal="left" vertical="center" wrapText="1" indent="2"/>
    </xf>
    <xf numFmtId="0" fontId="26" fillId="2" borderId="5" xfId="0" quotePrefix="1" applyFont="1" applyFill="1" applyBorder="1" applyAlignment="1">
      <alignment horizontal="right" vertical="center" wrapText="1"/>
    </xf>
    <xf numFmtId="0" fontId="26" fillId="3" borderId="5" xfId="0" quotePrefix="1" applyFont="1" applyFill="1" applyBorder="1" applyAlignment="1">
      <alignment horizontal="right" vertical="center" wrapText="1"/>
    </xf>
    <xf numFmtId="0" fontId="26" fillId="0" borderId="9" xfId="0" applyFont="1" applyBorder="1" applyAlignment="1">
      <alignment horizontal="left" vertical="center" wrapText="1" indent="3"/>
    </xf>
    <xf numFmtId="0" fontId="26" fillId="0" borderId="9" xfId="0" applyFont="1" applyBorder="1" applyAlignment="1">
      <alignment horizontal="left" vertical="center" wrapText="1" indent="2"/>
    </xf>
    <xf numFmtId="182" fontId="26" fillId="0" borderId="9" xfId="0" applyNumberFormat="1" applyFont="1" applyBorder="1" applyAlignment="1">
      <alignment vertical="center" wrapText="1"/>
    </xf>
    <xf numFmtId="0" fontId="26" fillId="2" borderId="9" xfId="0" applyFont="1" applyFill="1" applyBorder="1" applyAlignment="1">
      <alignment vertical="center" wrapText="1"/>
    </xf>
    <xf numFmtId="0" fontId="26" fillId="3" borderId="9" xfId="0" applyFont="1" applyFill="1" applyBorder="1" applyAlignment="1">
      <alignment vertical="center" wrapText="1"/>
    </xf>
    <xf numFmtId="0" fontId="14" fillId="2" borderId="5" xfId="0" quotePrefix="1" applyFont="1" applyFill="1" applyBorder="1" applyAlignment="1">
      <alignment horizontal="right" vertical="center" wrapText="1" indent="1"/>
    </xf>
    <xf numFmtId="0" fontId="14" fillId="3" borderId="5" xfId="0" quotePrefix="1" applyFont="1" applyFill="1" applyBorder="1" applyAlignment="1">
      <alignment horizontal="right" vertical="center" wrapText="1" indent="1"/>
    </xf>
    <xf numFmtId="181" fontId="14" fillId="2" borderId="5" xfId="0" applyNumberFormat="1" applyFont="1" applyFill="1" applyBorder="1" applyAlignment="1">
      <alignment vertical="center" wrapText="1"/>
    </xf>
    <xf numFmtId="181" fontId="14" fillId="3" borderId="5" xfId="0" applyNumberFormat="1" applyFont="1" applyFill="1" applyBorder="1" applyAlignment="1">
      <alignment vertical="center" wrapText="1"/>
    </xf>
    <xf numFmtId="0" fontId="14" fillId="2" borderId="9" xfId="0" applyFont="1" applyFill="1" applyBorder="1" applyAlignment="1">
      <alignment vertical="center" wrapText="1"/>
    </xf>
    <xf numFmtId="0" fontId="30" fillId="0" borderId="2" xfId="2" applyFont="1" applyBorder="1">
      <alignment vertical="center"/>
    </xf>
    <xf numFmtId="38" fontId="26" fillId="0" borderId="0" xfId="1" applyFont="1" applyBorder="1" applyAlignment="1">
      <alignment vertical="center"/>
    </xf>
    <xf numFmtId="177" fontId="26" fillId="0" borderId="9" xfId="7" applyNumberFormat="1" applyFont="1" applyFill="1" applyBorder="1" applyAlignment="1">
      <alignment vertical="center" wrapText="1"/>
    </xf>
    <xf numFmtId="177" fontId="26" fillId="2" borderId="9" xfId="7" applyNumberFormat="1" applyFont="1" applyFill="1" applyBorder="1" applyAlignment="1">
      <alignment vertical="center" wrapText="1"/>
    </xf>
    <xf numFmtId="177" fontId="26" fillId="3" borderId="9" xfId="7" applyNumberFormat="1" applyFont="1" applyFill="1" applyBorder="1" applyAlignment="1">
      <alignment vertical="center" wrapText="1"/>
    </xf>
    <xf numFmtId="38" fontId="26" fillId="0" borderId="2" xfId="1" applyFont="1" applyBorder="1" applyAlignment="1">
      <alignment vertical="center"/>
    </xf>
    <xf numFmtId="0" fontId="26" fillId="0" borderId="10" xfId="0" applyFont="1" applyBorder="1" applyAlignment="1">
      <alignment vertical="center" wrapText="1"/>
    </xf>
    <xf numFmtId="38" fontId="26" fillId="0" borderId="2" xfId="1" applyFont="1" applyFill="1" applyBorder="1" applyAlignment="1">
      <alignment vertical="center" wrapText="1"/>
    </xf>
    <xf numFmtId="38" fontId="26" fillId="2" borderId="2" xfId="1" applyFont="1" applyFill="1" applyBorder="1" applyAlignment="1">
      <alignment vertical="center" wrapText="1"/>
    </xf>
    <xf numFmtId="38" fontId="26" fillId="3" borderId="2" xfId="1" applyFont="1" applyFill="1" applyBorder="1" applyAlignment="1">
      <alignment vertical="center" wrapText="1"/>
    </xf>
    <xf numFmtId="38" fontId="26" fillId="0" borderId="5" xfId="1" applyFont="1" applyBorder="1" applyAlignment="1">
      <alignment vertical="center"/>
    </xf>
    <xf numFmtId="177" fontId="26" fillId="2" borderId="0" xfId="7" applyNumberFormat="1" applyFont="1" applyFill="1" applyBorder="1" applyAlignment="1">
      <alignment vertical="center" wrapText="1"/>
    </xf>
    <xf numFmtId="38" fontId="26" fillId="0" borderId="26" xfId="1" applyFont="1" applyFill="1" applyBorder="1" applyAlignment="1">
      <alignment horizontal="left" vertical="center" wrapText="1"/>
    </xf>
    <xf numFmtId="38" fontId="26" fillId="0" borderId="9" xfId="1" applyFont="1" applyFill="1" applyBorder="1" applyAlignment="1">
      <alignment vertical="center" wrapText="1"/>
    </xf>
    <xf numFmtId="38" fontId="26" fillId="2" borderId="9" xfId="1" applyFont="1" applyFill="1" applyBorder="1" applyAlignment="1">
      <alignment vertical="center" wrapText="1"/>
    </xf>
    <xf numFmtId="38" fontId="26" fillId="3" borderId="9" xfId="1" applyFont="1" applyFill="1" applyBorder="1" applyAlignment="1">
      <alignment vertical="center" wrapText="1"/>
    </xf>
    <xf numFmtId="0" fontId="26" fillId="0" borderId="9" xfId="0" applyFont="1" applyBorder="1" applyAlignment="1">
      <alignment horizontal="left" vertical="center" wrapText="1" indent="1"/>
    </xf>
    <xf numFmtId="182" fontId="26" fillId="0" borderId="5" xfId="0" applyNumberFormat="1" applyFont="1" applyBorder="1" applyAlignment="1">
      <alignment horizontal="right" vertical="center" wrapText="1" indent="1"/>
    </xf>
    <xf numFmtId="0" fontId="26" fillId="2" borderId="5" xfId="0" applyFont="1" applyFill="1" applyBorder="1" applyAlignment="1">
      <alignment horizontal="right" vertical="center" wrapText="1" indent="1"/>
    </xf>
    <xf numFmtId="182" fontId="26" fillId="3" borderId="5" xfId="0" applyNumberFormat="1" applyFont="1" applyFill="1" applyBorder="1" applyAlignment="1">
      <alignment horizontal="right" vertical="center" wrapText="1" indent="1"/>
    </xf>
    <xf numFmtId="181" fontId="26" fillId="2" borderId="5" xfId="0" applyNumberFormat="1" applyFont="1" applyFill="1" applyBorder="1" applyAlignment="1">
      <alignment vertical="center" wrapText="1"/>
    </xf>
    <xf numFmtId="181" fontId="26" fillId="3" borderId="5" xfId="0" applyNumberFormat="1" applyFont="1" applyFill="1" applyBorder="1" applyAlignment="1">
      <alignment vertical="center" wrapText="1"/>
    </xf>
    <xf numFmtId="181" fontId="26" fillId="2" borderId="5" xfId="0" applyNumberFormat="1" applyFont="1" applyFill="1" applyBorder="1" applyAlignment="1">
      <alignment horizontal="right" vertical="center" wrapText="1" indent="1"/>
    </xf>
    <xf numFmtId="181" fontId="26" fillId="3" borderId="5" xfId="0" applyNumberFormat="1" applyFont="1" applyFill="1" applyBorder="1" applyAlignment="1">
      <alignment horizontal="right" vertical="center" wrapText="1" indent="1"/>
    </xf>
    <xf numFmtId="181" fontId="26" fillId="0" borderId="8" xfId="0" applyNumberFormat="1" applyFont="1" applyBorder="1" applyAlignment="1">
      <alignment vertical="center" wrapText="1"/>
    </xf>
    <xf numFmtId="181" fontId="26" fillId="2" borderId="8" xfId="0" applyNumberFormat="1" applyFont="1" applyFill="1" applyBorder="1" applyAlignment="1">
      <alignment vertical="center" wrapText="1"/>
    </xf>
    <xf numFmtId="181" fontId="26" fillId="3" borderId="8" xfId="0" applyNumberFormat="1" applyFont="1" applyFill="1" applyBorder="1" applyAlignment="1">
      <alignment vertical="center" wrapText="1"/>
    </xf>
    <xf numFmtId="0" fontId="26" fillId="0" borderId="3" xfId="0" applyFont="1" applyBorder="1" applyAlignment="1">
      <alignment vertical="center" wrapText="1"/>
    </xf>
    <xf numFmtId="9" fontId="26" fillId="0" borderId="3" xfId="7" applyFont="1" applyFill="1" applyBorder="1" applyAlignment="1">
      <alignment vertical="center" wrapText="1"/>
    </xf>
    <xf numFmtId="9" fontId="26" fillId="2" borderId="3" xfId="7" applyFont="1" applyFill="1" applyBorder="1" applyAlignment="1">
      <alignment vertical="center" wrapText="1"/>
    </xf>
    <xf numFmtId="9" fontId="26" fillId="3" borderId="3" xfId="7" applyFont="1" applyFill="1" applyBorder="1" applyAlignment="1">
      <alignment vertical="center" wrapText="1"/>
    </xf>
    <xf numFmtId="0" fontId="26" fillId="0" borderId="1" xfId="0" applyFont="1" applyBorder="1" applyAlignment="1">
      <alignment vertical="center" wrapText="1"/>
    </xf>
    <xf numFmtId="38" fontId="39" fillId="0" borderId="1" xfId="1" applyFont="1" applyFill="1" applyBorder="1" applyAlignment="1">
      <alignment horizontal="right" vertical="center" wrapText="1"/>
    </xf>
    <xf numFmtId="38" fontId="40" fillId="0" borderId="1" xfId="1" applyFont="1" applyFill="1" applyBorder="1" applyAlignment="1">
      <alignment horizontal="right" vertical="center" wrapText="1"/>
    </xf>
    <xf numFmtId="38" fontId="14" fillId="0" borderId="1" xfId="1" applyFont="1" applyFill="1" applyBorder="1" applyAlignment="1">
      <alignment horizontal="right" vertical="center" wrapText="1"/>
    </xf>
    <xf numFmtId="38" fontId="14" fillId="2" borderId="1" xfId="1" applyFont="1" applyFill="1" applyBorder="1" applyAlignment="1">
      <alignment horizontal="right" vertical="center" wrapText="1"/>
    </xf>
    <xf numFmtId="38" fontId="14" fillId="3" borderId="1" xfId="1" applyFont="1" applyFill="1" applyBorder="1" applyAlignment="1">
      <alignment horizontal="right" vertical="center" wrapText="1"/>
    </xf>
    <xf numFmtId="179" fontId="26" fillId="0" borderId="5" xfId="1" applyNumberFormat="1" applyFont="1" applyFill="1" applyBorder="1" applyAlignment="1">
      <alignment vertical="center" wrapText="1"/>
    </xf>
    <xf numFmtId="49" fontId="14" fillId="2" borderId="5" xfId="1" applyNumberFormat="1" applyFont="1" applyFill="1" applyBorder="1" applyAlignment="1">
      <alignment horizontal="right" vertical="center" wrapText="1"/>
    </xf>
    <xf numFmtId="179" fontId="14" fillId="3" borderId="5" xfId="1" applyNumberFormat="1" applyFont="1" applyFill="1" applyBorder="1" applyAlignment="1">
      <alignment vertical="center" wrapText="1"/>
    </xf>
    <xf numFmtId="0" fontId="12" fillId="0" borderId="0" xfId="2" applyFont="1" applyAlignment="1"/>
    <xf numFmtId="0" fontId="12" fillId="0" borderId="7" xfId="2" applyFont="1" applyBorder="1">
      <alignment vertical="center"/>
    </xf>
    <xf numFmtId="3" fontId="26" fillId="3" borderId="5" xfId="1" applyNumberFormat="1" applyFont="1" applyFill="1" applyBorder="1" applyAlignment="1">
      <alignment vertical="center" wrapText="1"/>
    </xf>
    <xf numFmtId="178" fontId="13" fillId="0" borderId="9" xfId="2" applyNumberFormat="1" applyFont="1" applyBorder="1" applyAlignment="1">
      <alignment horizontal="left" vertical="center" wrapText="1"/>
    </xf>
    <xf numFmtId="38" fontId="14" fillId="0" borderId="4" xfId="1" applyFont="1" applyFill="1" applyBorder="1" applyAlignment="1">
      <alignment vertical="center" wrapText="1"/>
    </xf>
    <xf numFmtId="38" fontId="14" fillId="2" borderId="4" xfId="1" applyFont="1" applyFill="1" applyBorder="1" applyAlignment="1">
      <alignment vertical="center" wrapText="1"/>
    </xf>
    <xf numFmtId="38" fontId="14" fillId="3" borderId="4" xfId="1" applyFont="1" applyFill="1" applyBorder="1" applyAlignment="1">
      <alignment vertical="center" wrapText="1"/>
    </xf>
    <xf numFmtId="3" fontId="14" fillId="0" borderId="10" xfId="1" applyNumberFormat="1" applyFont="1" applyFill="1" applyBorder="1" applyAlignment="1">
      <alignment vertical="center" wrapText="1"/>
    </xf>
    <xf numFmtId="3" fontId="14" fillId="2" borderId="10" xfId="1" applyNumberFormat="1" applyFont="1" applyFill="1" applyBorder="1" applyAlignment="1">
      <alignment vertical="center" wrapText="1"/>
    </xf>
    <xf numFmtId="3" fontId="14" fillId="3" borderId="10" xfId="1" applyNumberFormat="1" applyFont="1" applyFill="1" applyBorder="1" applyAlignment="1">
      <alignment vertical="center" wrapText="1"/>
    </xf>
    <xf numFmtId="178" fontId="13" fillId="0" borderId="13" xfId="2" applyNumberFormat="1" applyFont="1" applyBorder="1" applyAlignment="1">
      <alignment horizontal="left" vertical="center" wrapText="1"/>
    </xf>
    <xf numFmtId="38" fontId="14" fillId="0" borderId="13" xfId="1" applyFont="1" applyFill="1" applyBorder="1" applyAlignment="1">
      <alignment horizontal="right" vertical="center" wrapText="1"/>
    </xf>
    <xf numFmtId="49" fontId="14" fillId="0" borderId="29" xfId="2" applyNumberFormat="1" applyFont="1" applyBorder="1" applyAlignment="1">
      <alignment horizontal="left" vertical="center" wrapText="1"/>
    </xf>
    <xf numFmtId="0" fontId="14" fillId="0" borderId="29" xfId="0" applyFont="1" applyBorder="1" applyAlignment="1">
      <alignment horizontal="left" vertical="center" wrapText="1"/>
    </xf>
    <xf numFmtId="38" fontId="14" fillId="0" borderId="29" xfId="1" applyFont="1" applyFill="1" applyBorder="1" applyAlignment="1">
      <alignment vertical="center" wrapText="1"/>
    </xf>
    <xf numFmtId="38" fontId="14" fillId="2" borderId="29" xfId="1" applyFont="1" applyFill="1" applyBorder="1" applyAlignment="1">
      <alignment vertical="center" wrapText="1"/>
    </xf>
    <xf numFmtId="38" fontId="14" fillId="3" borderId="29" xfId="1" applyFont="1" applyFill="1" applyBorder="1" applyAlignment="1">
      <alignment vertical="center" wrapText="1"/>
    </xf>
    <xf numFmtId="0" fontId="14" fillId="0" borderId="4" xfId="0" applyFont="1" applyBorder="1" applyAlignment="1">
      <alignment vertical="center" wrapText="1"/>
    </xf>
    <xf numFmtId="0" fontId="14" fillId="2" borderId="4" xfId="0" applyFont="1" applyFill="1" applyBorder="1" applyAlignment="1">
      <alignment vertical="center" wrapText="1"/>
    </xf>
    <xf numFmtId="0" fontId="14" fillId="3" borderId="4" xfId="0" applyFont="1" applyFill="1" applyBorder="1" applyAlignment="1">
      <alignment vertical="center" wrapText="1"/>
    </xf>
    <xf numFmtId="183" fontId="14" fillId="0" borderId="9" xfId="0" applyNumberFormat="1" applyFont="1" applyBorder="1" applyAlignment="1">
      <alignment vertical="center" wrapText="1"/>
    </xf>
    <xf numFmtId="183" fontId="14" fillId="2" borderId="9" xfId="0" applyNumberFormat="1" applyFont="1" applyFill="1" applyBorder="1" applyAlignment="1">
      <alignment vertical="center" wrapText="1"/>
    </xf>
    <xf numFmtId="183" fontId="14" fillId="3" borderId="9" xfId="0" applyNumberFormat="1" applyFont="1" applyFill="1" applyBorder="1" applyAlignment="1">
      <alignment vertical="center" wrapText="1"/>
    </xf>
    <xf numFmtId="38" fontId="14" fillId="0" borderId="10" xfId="1" applyFont="1" applyFill="1" applyBorder="1" applyAlignment="1">
      <alignment vertical="center" wrapText="1"/>
    </xf>
    <xf numFmtId="38" fontId="14" fillId="2" borderId="10" xfId="1" applyFont="1" applyFill="1" applyBorder="1" applyAlignment="1">
      <alignment vertical="center" wrapText="1"/>
    </xf>
    <xf numFmtId="38" fontId="14" fillId="3" borderId="10" xfId="1" applyFont="1" applyFill="1" applyBorder="1" applyAlignment="1">
      <alignment vertical="center" wrapText="1"/>
    </xf>
    <xf numFmtId="38" fontId="14" fillId="0" borderId="4" xfId="1" applyFont="1" applyFill="1" applyBorder="1" applyAlignment="1">
      <alignment horizontal="right" vertical="center" wrapText="1"/>
    </xf>
    <xf numFmtId="3" fontId="14" fillId="3" borderId="4" xfId="1" applyNumberFormat="1" applyFont="1" applyFill="1" applyBorder="1" applyAlignment="1">
      <alignment vertical="center" wrapText="1"/>
    </xf>
    <xf numFmtId="38" fontId="14" fillId="3" borderId="4" xfId="1" applyFont="1" applyFill="1" applyBorder="1" applyAlignment="1">
      <alignment horizontal="right" vertical="center" wrapText="1"/>
    </xf>
    <xf numFmtId="3" fontId="14" fillId="0" borderId="9" xfId="1" applyNumberFormat="1" applyFont="1" applyFill="1" applyBorder="1" applyAlignment="1">
      <alignment vertical="center" wrapText="1"/>
    </xf>
    <xf numFmtId="3" fontId="14" fillId="2" borderId="9" xfId="1" applyNumberFormat="1" applyFont="1" applyFill="1" applyBorder="1" applyAlignment="1">
      <alignment vertical="center" wrapText="1"/>
    </xf>
    <xf numFmtId="3" fontId="14" fillId="3" borderId="9" xfId="1" applyNumberFormat="1" applyFont="1" applyFill="1" applyBorder="1" applyAlignment="1">
      <alignment vertical="center" wrapText="1"/>
    </xf>
    <xf numFmtId="3" fontId="14" fillId="0" borderId="10" xfId="1" applyNumberFormat="1" applyFont="1" applyFill="1" applyBorder="1" applyAlignment="1">
      <alignment horizontal="right" vertical="center" wrapText="1"/>
    </xf>
    <xf numFmtId="0" fontId="18" fillId="0" borderId="0" xfId="2" applyFont="1" applyAlignment="1"/>
    <xf numFmtId="0" fontId="20" fillId="6" borderId="32" xfId="2" quotePrefix="1" applyFont="1" applyFill="1" applyBorder="1" applyAlignment="1">
      <alignment horizontal="center" vertical="center"/>
    </xf>
    <xf numFmtId="0" fontId="20" fillId="5" borderId="32" xfId="2" quotePrefix="1" applyFont="1" applyFill="1" applyBorder="1" applyAlignment="1">
      <alignment horizontal="center" vertical="center" wrapText="1"/>
    </xf>
    <xf numFmtId="38" fontId="14" fillId="6" borderId="8" xfId="1" applyFont="1" applyFill="1" applyBorder="1" applyAlignment="1">
      <alignment vertical="center" wrapText="1"/>
    </xf>
    <xf numFmtId="38" fontId="14" fillId="5" borderId="8" xfId="1" applyFont="1" applyFill="1" applyBorder="1" applyAlignment="1">
      <alignment vertical="center" wrapText="1"/>
    </xf>
    <xf numFmtId="38" fontId="14" fillId="6" borderId="5" xfId="1" applyFont="1" applyFill="1" applyBorder="1" applyAlignment="1">
      <alignment vertical="center" wrapText="1"/>
    </xf>
    <xf numFmtId="38" fontId="14" fillId="5" borderId="5" xfId="1" applyFont="1" applyFill="1" applyBorder="1" applyAlignment="1">
      <alignment vertical="center" wrapText="1"/>
    </xf>
    <xf numFmtId="179" fontId="14" fillId="5" borderId="5" xfId="1" applyNumberFormat="1" applyFont="1" applyFill="1" applyBorder="1" applyAlignment="1">
      <alignment vertical="center" wrapText="1"/>
    </xf>
    <xf numFmtId="177" fontId="14" fillId="3" borderId="5" xfId="1" applyNumberFormat="1" applyFont="1" applyFill="1" applyBorder="1" applyAlignment="1">
      <alignment vertical="center" wrapText="1"/>
    </xf>
    <xf numFmtId="177" fontId="14" fillId="3" borderId="5" xfId="1" applyNumberFormat="1" applyFont="1" applyFill="1" applyBorder="1" applyAlignment="1">
      <alignment horizontal="right" vertical="center" wrapText="1"/>
    </xf>
    <xf numFmtId="0" fontId="20" fillId="3" borderId="32" xfId="2" quotePrefix="1" applyFont="1" applyFill="1" applyBorder="1" applyAlignment="1">
      <alignment horizontal="center" vertical="center" wrapText="1"/>
    </xf>
    <xf numFmtId="177" fontId="14" fillId="2" borderId="8" xfId="1" applyNumberFormat="1" applyFont="1" applyFill="1" applyBorder="1" applyAlignment="1">
      <alignment vertical="center" wrapText="1"/>
    </xf>
    <xf numFmtId="177" fontId="14" fillId="0" borderId="5" xfId="1" applyNumberFormat="1" applyFont="1" applyFill="1" applyBorder="1" applyAlignment="1">
      <alignment vertical="center" wrapText="1"/>
    </xf>
    <xf numFmtId="177" fontId="14" fillId="2" borderId="5" xfId="1" applyNumberFormat="1" applyFont="1" applyFill="1" applyBorder="1" applyAlignment="1">
      <alignment vertical="center" wrapText="1"/>
    </xf>
    <xf numFmtId="38" fontId="26" fillId="2" borderId="1" xfId="1" applyFont="1" applyFill="1" applyBorder="1" applyAlignment="1">
      <alignment vertical="center" wrapText="1"/>
    </xf>
    <xf numFmtId="38" fontId="26" fillId="3" borderId="1" xfId="1" applyFont="1" applyFill="1" applyBorder="1" applyAlignment="1">
      <alignment vertical="center" wrapText="1"/>
    </xf>
    <xf numFmtId="0" fontId="36" fillId="0" borderId="9" xfId="0" applyFont="1" applyBorder="1" applyAlignment="1">
      <alignment vertical="center" wrapText="1"/>
    </xf>
    <xf numFmtId="0" fontId="36" fillId="0" borderId="3" xfId="0" applyFont="1" applyBorder="1" applyAlignment="1">
      <alignment vertical="center" wrapText="1"/>
    </xf>
    <xf numFmtId="177" fontId="36" fillId="0" borderId="3" xfId="7" applyNumberFormat="1" applyFont="1" applyFill="1" applyBorder="1" applyAlignment="1">
      <alignment vertical="center" wrapText="1"/>
    </xf>
    <xf numFmtId="177" fontId="36" fillId="2" borderId="3" xfId="7" applyNumberFormat="1" applyFont="1" applyFill="1" applyBorder="1" applyAlignment="1">
      <alignment vertical="center" wrapText="1"/>
    </xf>
    <xf numFmtId="177" fontId="36" fillId="3" borderId="3" xfId="7" applyNumberFormat="1" applyFont="1" applyFill="1" applyBorder="1" applyAlignment="1">
      <alignment vertical="center" wrapText="1"/>
    </xf>
    <xf numFmtId="0" fontId="36" fillId="0" borderId="8" xfId="0" applyFont="1" applyBorder="1" applyAlignment="1">
      <alignment vertical="center" wrapText="1"/>
    </xf>
    <xf numFmtId="38" fontId="36" fillId="0" borderId="2" xfId="1" applyFont="1" applyFill="1" applyBorder="1" applyAlignment="1">
      <alignment vertical="center" wrapText="1"/>
    </xf>
    <xf numFmtId="38" fontId="36" fillId="2" borderId="2" xfId="1" applyFont="1" applyFill="1" applyBorder="1" applyAlignment="1">
      <alignment vertical="center" wrapText="1"/>
    </xf>
    <xf numFmtId="38" fontId="36" fillId="3" borderId="2" xfId="1" applyFont="1" applyFill="1" applyBorder="1" applyAlignment="1">
      <alignment vertical="center" wrapText="1"/>
    </xf>
    <xf numFmtId="0" fontId="36" fillId="0" borderId="30" xfId="0" applyFont="1" applyBorder="1" applyAlignment="1">
      <alignment vertical="center" wrapText="1"/>
    </xf>
    <xf numFmtId="177" fontId="36" fillId="0" borderId="30" xfId="7" applyNumberFormat="1" applyFont="1" applyFill="1" applyBorder="1" applyAlignment="1">
      <alignment vertical="center" wrapText="1"/>
    </xf>
    <xf numFmtId="177" fontId="36" fillId="2" borderId="30" xfId="7" applyNumberFormat="1" applyFont="1" applyFill="1" applyBorder="1" applyAlignment="1">
      <alignment vertical="center" wrapText="1"/>
    </xf>
    <xf numFmtId="177" fontId="36" fillId="3" borderId="30" xfId="7" applyNumberFormat="1" applyFont="1" applyFill="1" applyBorder="1" applyAlignment="1">
      <alignment vertical="center" wrapText="1"/>
    </xf>
    <xf numFmtId="177" fontId="36" fillId="0" borderId="3" xfId="7" applyNumberFormat="1" applyFont="1" applyFill="1" applyBorder="1" applyAlignment="1">
      <alignment horizontal="right" vertical="center" wrapText="1"/>
    </xf>
    <xf numFmtId="177" fontId="36" fillId="2" borderId="3" xfId="7" applyNumberFormat="1" applyFont="1" applyFill="1" applyBorder="1" applyAlignment="1">
      <alignment horizontal="right" vertical="center" wrapText="1"/>
    </xf>
    <xf numFmtId="0" fontId="36" fillId="0" borderId="2" xfId="0" applyFont="1" applyBorder="1" applyAlignment="1">
      <alignment vertical="center" wrapText="1"/>
    </xf>
    <xf numFmtId="177" fontId="36" fillId="0" borderId="2" xfId="7" applyNumberFormat="1" applyFont="1" applyFill="1" applyBorder="1" applyAlignment="1">
      <alignment vertical="center" wrapText="1"/>
    </xf>
    <xf numFmtId="177" fontId="36" fillId="2" borderId="2" xfId="7" applyNumberFormat="1" applyFont="1" applyFill="1" applyBorder="1" applyAlignment="1">
      <alignment vertical="center" wrapText="1"/>
    </xf>
    <xf numFmtId="177" fontId="36" fillId="3" borderId="2" xfId="7" applyNumberFormat="1" applyFont="1" applyFill="1" applyBorder="1" applyAlignment="1">
      <alignment vertical="center" wrapText="1"/>
    </xf>
    <xf numFmtId="0" fontId="26" fillId="0" borderId="30" xfId="0" applyFont="1" applyBorder="1" applyAlignment="1">
      <alignment vertical="center" wrapText="1"/>
    </xf>
    <xf numFmtId="177" fontId="26" fillId="0" borderId="30" xfId="7" applyNumberFormat="1" applyFont="1" applyFill="1" applyBorder="1" applyAlignment="1">
      <alignment vertical="center" wrapText="1"/>
    </xf>
    <xf numFmtId="177" fontId="26" fillId="0" borderId="30" xfId="7" applyNumberFormat="1" applyFont="1" applyFill="1" applyBorder="1" applyAlignment="1">
      <alignment horizontal="right" vertical="center" wrapText="1"/>
    </xf>
    <xf numFmtId="177" fontId="26" fillId="2" borderId="30" xfId="7" applyNumberFormat="1" applyFont="1" applyFill="1" applyBorder="1" applyAlignment="1">
      <alignment horizontal="right" vertical="center" wrapText="1"/>
    </xf>
    <xf numFmtId="177" fontId="26" fillId="3" borderId="30" xfId="7" applyNumberFormat="1" applyFont="1" applyFill="1" applyBorder="1" applyAlignment="1">
      <alignment horizontal="right" vertical="center" wrapText="1"/>
    </xf>
    <xf numFmtId="177" fontId="26" fillId="0" borderId="3" xfId="7" applyNumberFormat="1" applyFont="1" applyFill="1" applyBorder="1" applyAlignment="1">
      <alignment vertical="center" wrapText="1"/>
    </xf>
    <xf numFmtId="177" fontId="26" fillId="0" borderId="3" xfId="7" applyNumberFormat="1" applyFont="1" applyFill="1" applyBorder="1" applyAlignment="1">
      <alignment horizontal="right" vertical="center" wrapText="1"/>
    </xf>
    <xf numFmtId="177" fontId="26" fillId="2" borderId="3" xfId="7" applyNumberFormat="1" applyFont="1" applyFill="1" applyBorder="1" applyAlignment="1">
      <alignment horizontal="right" vertical="center" wrapText="1"/>
    </xf>
    <xf numFmtId="177" fontId="26" fillId="3" borderId="3" xfId="7" applyNumberFormat="1" applyFont="1" applyFill="1" applyBorder="1" applyAlignment="1">
      <alignment horizontal="right" vertical="center" wrapText="1"/>
    </xf>
    <xf numFmtId="8" fontId="26" fillId="0" borderId="8" xfId="0" applyNumberFormat="1" applyFont="1" applyBorder="1">
      <alignment vertical="center"/>
    </xf>
    <xf numFmtId="8" fontId="26" fillId="2" borderId="8" xfId="0" applyNumberFormat="1" applyFont="1" applyFill="1" applyBorder="1">
      <alignment vertical="center"/>
    </xf>
    <xf numFmtId="8" fontId="26" fillId="6" borderId="8" xfId="0" applyNumberFormat="1" applyFont="1" applyFill="1" applyBorder="1">
      <alignment vertical="center"/>
    </xf>
    <xf numFmtId="0" fontId="26" fillId="0" borderId="5" xfId="0" applyFont="1" applyBorder="1">
      <alignment vertical="center"/>
    </xf>
    <xf numFmtId="8" fontId="26" fillId="0" borderId="5" xfId="1" applyNumberFormat="1" applyFont="1" applyFill="1" applyBorder="1" applyAlignment="1">
      <alignment vertical="center" wrapText="1"/>
    </xf>
    <xf numFmtId="8" fontId="26" fillId="2" borderId="5" xfId="1" applyNumberFormat="1" applyFont="1" applyFill="1" applyBorder="1" applyAlignment="1">
      <alignment vertical="center" wrapText="1"/>
    </xf>
    <xf numFmtId="8" fontId="26" fillId="6" borderId="5" xfId="1" applyNumberFormat="1" applyFont="1" applyFill="1" applyBorder="1" applyAlignment="1">
      <alignment vertical="center" wrapText="1"/>
    </xf>
    <xf numFmtId="6" fontId="26" fillId="0" borderId="5" xfId="1" applyNumberFormat="1" applyFont="1" applyFill="1" applyBorder="1" applyAlignment="1">
      <alignment vertical="center" wrapText="1"/>
    </xf>
    <xf numFmtId="6" fontId="26" fillId="2" borderId="5" xfId="1" applyNumberFormat="1" applyFont="1" applyFill="1" applyBorder="1" applyAlignment="1">
      <alignment vertical="center" wrapText="1"/>
    </xf>
    <xf numFmtId="6" fontId="26" fillId="6" borderId="5" xfId="1" applyNumberFormat="1" applyFont="1" applyFill="1" applyBorder="1" applyAlignment="1">
      <alignment vertical="center" wrapText="1"/>
    </xf>
    <xf numFmtId="177" fontId="26" fillId="0" borderId="5" xfId="1" applyNumberFormat="1" applyFont="1" applyFill="1" applyBorder="1" applyAlignment="1">
      <alignment vertical="center" wrapText="1"/>
    </xf>
    <xf numFmtId="177" fontId="26" fillId="2" borderId="5" xfId="1" applyNumberFormat="1" applyFont="1" applyFill="1" applyBorder="1" applyAlignment="1">
      <alignment vertical="center" wrapText="1"/>
    </xf>
    <xf numFmtId="177" fontId="26" fillId="6" borderId="5" xfId="1" applyNumberFormat="1" applyFont="1" applyFill="1" applyBorder="1" applyAlignment="1">
      <alignment vertical="center" wrapText="1"/>
    </xf>
    <xf numFmtId="184" fontId="26" fillId="0" borderId="5" xfId="1" applyNumberFormat="1" applyFont="1" applyFill="1" applyBorder="1" applyAlignment="1">
      <alignment vertical="center" wrapText="1"/>
    </xf>
    <xf numFmtId="184" fontId="26" fillId="2" borderId="5" xfId="1" applyNumberFormat="1" applyFont="1" applyFill="1" applyBorder="1" applyAlignment="1">
      <alignment vertical="center" wrapText="1"/>
    </xf>
    <xf numFmtId="184" fontId="26" fillId="6" borderId="5" xfId="1" applyNumberFormat="1" applyFont="1" applyFill="1" applyBorder="1" applyAlignment="1">
      <alignment vertical="center" wrapText="1"/>
    </xf>
    <xf numFmtId="0" fontId="23" fillId="0" borderId="5" xfId="0" applyFont="1" applyBorder="1" applyAlignment="1">
      <alignment horizontal="left" vertical="center" wrapText="1" indent="1"/>
    </xf>
    <xf numFmtId="177" fontId="14" fillId="0" borderId="5" xfId="0" applyNumberFormat="1" applyFont="1" applyBorder="1" applyAlignment="1">
      <alignment vertical="center" wrapText="1"/>
    </xf>
    <xf numFmtId="177" fontId="14" fillId="2" borderId="5" xfId="0" applyNumberFormat="1" applyFont="1" applyFill="1" applyBorder="1" applyAlignment="1">
      <alignment vertical="center" wrapText="1"/>
    </xf>
    <xf numFmtId="177" fontId="14" fillId="3" borderId="5" xfId="0" applyNumberFormat="1" applyFont="1" applyFill="1" applyBorder="1" applyAlignment="1">
      <alignment vertical="center" wrapText="1"/>
    </xf>
    <xf numFmtId="0" fontId="20" fillId="2" borderId="0" xfId="2" quotePrefix="1" applyFont="1" applyFill="1" applyAlignment="1">
      <alignment horizontal="center" vertical="center"/>
    </xf>
    <xf numFmtId="177" fontId="14" fillId="0" borderId="8" xfId="0" applyNumberFormat="1" applyFont="1" applyBorder="1" applyAlignment="1">
      <alignment vertical="center" wrapText="1"/>
    </xf>
    <xf numFmtId="177" fontId="14" fillId="0" borderId="8" xfId="7" applyNumberFormat="1" applyFont="1" applyFill="1" applyBorder="1" applyAlignment="1">
      <alignment vertical="center" wrapText="1"/>
    </xf>
    <xf numFmtId="177" fontId="14" fillId="2" borderId="8" xfId="0" applyNumberFormat="1" applyFont="1" applyFill="1" applyBorder="1" applyAlignment="1">
      <alignment vertical="center" wrapText="1"/>
    </xf>
    <xf numFmtId="177" fontId="14" fillId="3" borderId="8" xfId="0" applyNumberFormat="1" applyFont="1" applyFill="1" applyBorder="1" applyAlignment="1">
      <alignment vertical="center" wrapText="1"/>
    </xf>
    <xf numFmtId="0" fontId="20" fillId="2" borderId="32" xfId="2" quotePrefix="1" applyFont="1" applyFill="1" applyBorder="1" applyAlignment="1">
      <alignment horizontal="center" vertical="center" wrapText="1"/>
    </xf>
    <xf numFmtId="0" fontId="20" fillId="6" borderId="32" xfId="2" quotePrefix="1" applyFont="1" applyFill="1" applyBorder="1" applyAlignment="1">
      <alignment horizontal="center" vertical="center" wrapText="1"/>
    </xf>
    <xf numFmtId="0" fontId="43" fillId="4" borderId="33" xfId="0" applyFont="1" applyFill="1" applyBorder="1" applyAlignment="1">
      <alignment vertical="center" wrapText="1"/>
    </xf>
    <xf numFmtId="0" fontId="20" fillId="4" borderId="33" xfId="0" applyFont="1" applyFill="1" applyBorder="1" applyAlignment="1">
      <alignment vertical="center" wrapText="1"/>
    </xf>
    <xf numFmtId="38" fontId="20" fillId="6" borderId="1" xfId="1" applyFont="1" applyFill="1" applyBorder="1" applyAlignment="1">
      <alignment vertical="center" wrapText="1"/>
    </xf>
    <xf numFmtId="38" fontId="20" fillId="5" borderId="1" xfId="1" applyFont="1" applyFill="1" applyBorder="1" applyAlignment="1">
      <alignment vertical="center" wrapText="1"/>
    </xf>
    <xf numFmtId="38" fontId="26" fillId="6" borderId="8" xfId="1" applyFont="1" applyFill="1" applyBorder="1" applyAlignment="1">
      <alignment vertical="center" wrapText="1"/>
    </xf>
    <xf numFmtId="38" fontId="26" fillId="5" borderId="8" xfId="1" applyFont="1" applyFill="1" applyBorder="1" applyAlignment="1">
      <alignment horizontal="right" vertical="center" wrapText="1"/>
    </xf>
    <xf numFmtId="0" fontId="23" fillId="0" borderId="9" xfId="0" applyFont="1" applyBorder="1" applyAlignment="1">
      <alignment horizontal="left" vertical="center" wrapText="1"/>
    </xf>
    <xf numFmtId="38" fontId="14" fillId="6" borderId="9" xfId="1" applyFont="1" applyFill="1" applyBorder="1" applyAlignment="1">
      <alignment vertical="center" wrapText="1"/>
    </xf>
    <xf numFmtId="38" fontId="14" fillId="5" borderId="9" xfId="1" applyFont="1" applyFill="1" applyBorder="1" applyAlignment="1">
      <alignment horizontal="right" vertical="center" wrapText="1"/>
    </xf>
    <xf numFmtId="0" fontId="20" fillId="4" borderId="0" xfId="0" applyFont="1" applyFill="1" applyAlignment="1">
      <alignment vertical="center" wrapText="1"/>
    </xf>
    <xf numFmtId="38" fontId="20" fillId="4" borderId="0" xfId="1" applyFont="1" applyFill="1" applyBorder="1" applyAlignment="1">
      <alignment vertical="center" wrapText="1"/>
    </xf>
    <xf numFmtId="38" fontId="20" fillId="6" borderId="0" xfId="1" applyFont="1" applyFill="1" applyBorder="1" applyAlignment="1">
      <alignment vertical="center" wrapText="1"/>
    </xf>
    <xf numFmtId="38" fontId="20" fillId="5" borderId="0" xfId="1" applyFont="1" applyFill="1" applyBorder="1" applyAlignment="1">
      <alignment vertical="center" wrapText="1"/>
    </xf>
    <xf numFmtId="0" fontId="14" fillId="4" borderId="34" xfId="0" applyFont="1" applyFill="1" applyBorder="1" applyAlignment="1">
      <alignment vertical="center" wrapText="1"/>
    </xf>
    <xf numFmtId="38" fontId="14" fillId="5" borderId="34" xfId="1" applyFont="1" applyFill="1" applyBorder="1" applyAlignment="1">
      <alignment horizontal="right" vertical="center" wrapText="1"/>
    </xf>
    <xf numFmtId="38" fontId="14" fillId="5" borderId="34" xfId="1" applyFont="1" applyFill="1" applyBorder="1" applyAlignment="1">
      <alignment vertical="center" wrapText="1"/>
    </xf>
    <xf numFmtId="38" fontId="14" fillId="3" borderId="34" xfId="1" applyFont="1" applyFill="1" applyBorder="1" applyAlignment="1">
      <alignment horizontal="right" vertical="center" wrapText="1"/>
    </xf>
    <xf numFmtId="38" fontId="14" fillId="5" borderId="8" xfId="1" applyFont="1" applyFill="1" applyBorder="1" applyAlignment="1">
      <alignment horizontal="right" vertical="center" wrapText="1"/>
    </xf>
    <xf numFmtId="38" fontId="26" fillId="6" borderId="5" xfId="1" applyFont="1" applyFill="1" applyBorder="1" applyAlignment="1">
      <alignment horizontal="right" vertical="center" wrapText="1"/>
    </xf>
    <xf numFmtId="38" fontId="26" fillId="5" borderId="5" xfId="1" applyFont="1" applyFill="1" applyBorder="1" applyAlignment="1">
      <alignment horizontal="right" vertical="center" wrapText="1"/>
    </xf>
    <xf numFmtId="38" fontId="26" fillId="6" borderId="5" xfId="1" applyFont="1" applyFill="1" applyBorder="1" applyAlignment="1">
      <alignment vertical="center" wrapText="1"/>
    </xf>
    <xf numFmtId="38" fontId="26" fillId="5" borderId="5" xfId="1" applyFont="1" applyFill="1" applyBorder="1" applyAlignment="1">
      <alignment vertical="center" wrapText="1"/>
    </xf>
    <xf numFmtId="0" fontId="23" fillId="0" borderId="9" xfId="0" applyFont="1" applyBorder="1" applyAlignment="1">
      <alignment vertical="center" wrapText="1"/>
    </xf>
    <xf numFmtId="38" fontId="14" fillId="5" borderId="9" xfId="1" applyFont="1" applyFill="1" applyBorder="1" applyAlignment="1">
      <alignment vertical="center" wrapText="1"/>
    </xf>
    <xf numFmtId="38" fontId="14" fillId="5" borderId="5" xfId="1" applyFont="1" applyFill="1" applyBorder="1" applyAlignment="1">
      <alignment horizontal="right" vertical="center" wrapText="1"/>
    </xf>
    <xf numFmtId="38" fontId="14" fillId="6" borderId="13" xfId="1" applyFont="1" applyFill="1" applyBorder="1" applyAlignment="1">
      <alignment vertical="center" wrapText="1"/>
    </xf>
    <xf numFmtId="38" fontId="14" fillId="5" borderId="13" xfId="1" applyFont="1" applyFill="1" applyBorder="1" applyAlignment="1">
      <alignment vertical="center" wrapText="1"/>
    </xf>
    <xf numFmtId="0" fontId="38" fillId="0" borderId="3" xfId="0" applyFont="1" applyBorder="1" applyAlignment="1">
      <alignment vertical="center" wrapText="1"/>
    </xf>
    <xf numFmtId="38" fontId="14" fillId="6" borderId="3" xfId="1" applyFont="1" applyFill="1" applyBorder="1" applyAlignment="1">
      <alignment vertical="center" wrapText="1"/>
    </xf>
    <xf numFmtId="38" fontId="14" fillId="5" borderId="3" xfId="1" applyFont="1" applyFill="1" applyBorder="1" applyAlignment="1">
      <alignment vertical="center" wrapText="1"/>
    </xf>
    <xf numFmtId="0" fontId="38" fillId="0" borderId="5" xfId="0" applyFont="1" applyBorder="1" applyAlignment="1">
      <alignment vertical="center" wrapText="1"/>
    </xf>
    <xf numFmtId="38" fontId="20" fillId="6" borderId="3" xfId="1" applyFont="1" applyFill="1" applyBorder="1" applyAlignment="1">
      <alignment vertical="center" wrapText="1"/>
    </xf>
    <xf numFmtId="38" fontId="20" fillId="5" borderId="3" xfId="1" applyFont="1" applyFill="1" applyBorder="1" applyAlignment="1">
      <alignment vertical="center" wrapText="1"/>
    </xf>
    <xf numFmtId="0" fontId="43" fillId="2" borderId="17" xfId="0" applyFont="1" applyFill="1" applyBorder="1" applyAlignment="1">
      <alignment vertical="center" wrapText="1"/>
    </xf>
    <xf numFmtId="0" fontId="20" fillId="2" borderId="17" xfId="0" applyFont="1" applyFill="1" applyBorder="1" applyAlignment="1">
      <alignment vertical="center" wrapText="1"/>
    </xf>
    <xf numFmtId="8" fontId="20" fillId="2" borderId="17" xfId="1" applyNumberFormat="1" applyFont="1" applyFill="1" applyBorder="1" applyAlignment="1">
      <alignment vertical="center" wrapText="1"/>
    </xf>
    <xf numFmtId="8" fontId="20" fillId="0" borderId="17" xfId="0" applyNumberFormat="1" applyFont="1" applyBorder="1" applyAlignment="1">
      <alignment vertical="center" wrapText="1"/>
    </xf>
    <xf numFmtId="8" fontId="20" fillId="2" borderId="17" xfId="0" applyNumberFormat="1" applyFont="1" applyFill="1" applyBorder="1" applyAlignment="1">
      <alignment vertical="center" wrapText="1"/>
    </xf>
    <xf numFmtId="8" fontId="20" fillId="6" borderId="17" xfId="0" applyNumberFormat="1" applyFont="1" applyFill="1" applyBorder="1" applyAlignment="1">
      <alignment vertical="center" wrapText="1"/>
    </xf>
    <xf numFmtId="8" fontId="20" fillId="5" borderId="17" xfId="0" applyNumberFormat="1" applyFont="1" applyFill="1" applyBorder="1" applyAlignment="1">
      <alignment vertical="center" wrapText="1"/>
    </xf>
    <xf numFmtId="0" fontId="20" fillId="2" borderId="8" xfId="0" applyFont="1" applyFill="1" applyBorder="1" applyAlignment="1">
      <alignment vertical="center" wrapText="1"/>
    </xf>
    <xf numFmtId="185" fontId="20" fillId="2" borderId="8" xfId="1" applyNumberFormat="1" applyFont="1" applyFill="1" applyBorder="1" applyAlignment="1">
      <alignment vertical="center" wrapText="1"/>
    </xf>
    <xf numFmtId="185" fontId="20" fillId="0" borderId="8" xfId="0" applyNumberFormat="1" applyFont="1" applyBorder="1" applyAlignment="1">
      <alignment vertical="center" wrapText="1"/>
    </xf>
    <xf numFmtId="185" fontId="20" fillId="2" borderId="8" xfId="0" applyNumberFormat="1" applyFont="1" applyFill="1" applyBorder="1" applyAlignment="1">
      <alignment vertical="center" wrapText="1"/>
    </xf>
    <xf numFmtId="185" fontId="20" fillId="6" borderId="8" xfId="0" applyNumberFormat="1" applyFont="1" applyFill="1" applyBorder="1" applyAlignment="1">
      <alignment vertical="center" wrapText="1"/>
    </xf>
    <xf numFmtId="185" fontId="20" fillId="5" borderId="8" xfId="0" applyNumberFormat="1" applyFont="1" applyFill="1" applyBorder="1" applyAlignment="1">
      <alignment vertical="center" wrapText="1"/>
    </xf>
    <xf numFmtId="0" fontId="14" fillId="2" borderId="9" xfId="0" applyFont="1" applyFill="1" applyBorder="1" applyAlignment="1">
      <alignment horizontal="left" vertical="center" wrapText="1" indent="1"/>
    </xf>
    <xf numFmtId="185" fontId="14" fillId="2" borderId="9" xfId="1" applyNumberFormat="1" applyFont="1" applyFill="1" applyBorder="1" applyAlignment="1">
      <alignment horizontal="right" vertical="center" wrapText="1"/>
    </xf>
    <xf numFmtId="185" fontId="14" fillId="2" borderId="9" xfId="1" applyNumberFormat="1" applyFont="1" applyFill="1" applyBorder="1" applyAlignment="1">
      <alignment vertical="center" wrapText="1"/>
    </xf>
    <xf numFmtId="185" fontId="14" fillId="0" borderId="9" xfId="0" applyNumberFormat="1" applyFont="1" applyBorder="1" applyAlignment="1">
      <alignment vertical="center" wrapText="1"/>
    </xf>
    <xf numFmtId="185" fontId="14" fillId="2" borderId="9" xfId="0" applyNumberFormat="1" applyFont="1" applyFill="1" applyBorder="1" applyAlignment="1">
      <alignment vertical="center" wrapText="1"/>
    </xf>
    <xf numFmtId="185" fontId="14" fillId="6" borderId="9" xfId="0" applyNumberFormat="1" applyFont="1" applyFill="1" applyBorder="1" applyAlignment="1">
      <alignment vertical="center" wrapText="1"/>
    </xf>
    <xf numFmtId="185" fontId="14" fillId="5" borderId="9" xfId="0" applyNumberFormat="1" applyFont="1" applyFill="1" applyBorder="1" applyAlignment="1">
      <alignment vertical="center" wrapText="1"/>
    </xf>
    <xf numFmtId="0" fontId="20" fillId="2" borderId="3" xfId="0" applyFont="1" applyFill="1" applyBorder="1" applyAlignment="1">
      <alignment vertical="center" wrapText="1"/>
    </xf>
    <xf numFmtId="177" fontId="20" fillId="2" borderId="3" xfId="7" applyNumberFormat="1" applyFont="1" applyFill="1" applyBorder="1" applyAlignment="1">
      <alignment vertical="center" wrapText="1"/>
    </xf>
    <xf numFmtId="177" fontId="20" fillId="0" borderId="3" xfId="7" applyNumberFormat="1" applyFont="1" applyFill="1" applyBorder="1" applyAlignment="1">
      <alignment vertical="center" wrapText="1"/>
    </xf>
    <xf numFmtId="177" fontId="20" fillId="6" borderId="3" xfId="7" applyNumberFormat="1" applyFont="1" applyFill="1" applyBorder="1" applyAlignment="1">
      <alignment vertical="center" wrapText="1"/>
    </xf>
    <xf numFmtId="177" fontId="20" fillId="5" borderId="3" xfId="7" applyNumberFormat="1" applyFont="1" applyFill="1" applyBorder="1" applyAlignment="1">
      <alignment vertical="center" wrapText="1"/>
    </xf>
    <xf numFmtId="0" fontId="23" fillId="2" borderId="1" xfId="0" applyFont="1" applyFill="1" applyBorder="1" applyAlignment="1">
      <alignment vertical="center" wrapText="1"/>
    </xf>
    <xf numFmtId="0" fontId="14" fillId="2" borderId="1" xfId="0" applyFont="1" applyFill="1" applyBorder="1" applyAlignment="1">
      <alignment vertical="center" wrapText="1"/>
    </xf>
    <xf numFmtId="3" fontId="14" fillId="2" borderId="1" xfId="1" applyNumberFormat="1" applyFont="1" applyFill="1" applyBorder="1" applyAlignment="1">
      <alignment vertical="center" wrapText="1"/>
    </xf>
    <xf numFmtId="3" fontId="26" fillId="2" borderId="1" xfId="1" applyNumberFormat="1" applyFont="1" applyFill="1" applyBorder="1" applyAlignment="1">
      <alignment horizontal="right" vertical="center" wrapText="1"/>
    </xf>
    <xf numFmtId="3" fontId="26" fillId="6" borderId="1" xfId="1" applyNumberFormat="1" applyFont="1" applyFill="1" applyBorder="1" applyAlignment="1">
      <alignment horizontal="right" vertical="center" wrapText="1"/>
    </xf>
    <xf numFmtId="38" fontId="26" fillId="5" borderId="1" xfId="1" applyFont="1" applyFill="1" applyBorder="1" applyAlignment="1">
      <alignment horizontal="right" vertical="center" wrapText="1"/>
    </xf>
    <xf numFmtId="38" fontId="14" fillId="2" borderId="1" xfId="1" applyFont="1" applyFill="1" applyBorder="1" applyAlignment="1">
      <alignment vertical="center" wrapText="1"/>
    </xf>
    <xf numFmtId="38" fontId="14" fillId="6" borderId="1" xfId="1" applyFont="1" applyFill="1" applyBorder="1" applyAlignment="1">
      <alignment horizontal="right" vertical="center" wrapText="1"/>
    </xf>
    <xf numFmtId="38" fontId="14" fillId="5" borderId="1" xfId="1" applyFont="1" applyFill="1" applyBorder="1" applyAlignment="1">
      <alignment horizontal="right" vertical="center" wrapText="1"/>
    </xf>
    <xf numFmtId="177" fontId="26" fillId="0" borderId="8" xfId="7" applyNumberFormat="1" applyFont="1" applyFill="1" applyBorder="1" applyAlignment="1">
      <alignment vertical="center" wrapText="1"/>
    </xf>
    <xf numFmtId="177" fontId="26" fillId="2" borderId="8" xfId="7" applyNumberFormat="1" applyFont="1" applyFill="1" applyBorder="1" applyAlignment="1">
      <alignment vertical="center" wrapText="1"/>
    </xf>
    <xf numFmtId="177" fontId="26" fillId="3" borderId="8" xfId="7" applyNumberFormat="1" applyFont="1" applyFill="1" applyBorder="1" applyAlignment="1">
      <alignment vertical="center" wrapText="1"/>
    </xf>
    <xf numFmtId="0" fontId="23" fillId="0" borderId="5" xfId="0" applyFont="1" applyBorder="1" applyAlignment="1">
      <alignment horizontal="left" vertical="center" wrapText="1"/>
    </xf>
    <xf numFmtId="177" fontId="14" fillId="0" borderId="5" xfId="7" applyNumberFormat="1" applyFont="1" applyFill="1" applyBorder="1" applyAlignment="1">
      <alignment vertical="center" wrapText="1"/>
    </xf>
    <xf numFmtId="177" fontId="14" fillId="2" borderId="5" xfId="7" applyNumberFormat="1" applyFont="1" applyFill="1" applyBorder="1" applyAlignment="1">
      <alignment vertical="center" wrapText="1"/>
    </xf>
    <xf numFmtId="177" fontId="14" fillId="3" borderId="5" xfId="7" applyNumberFormat="1" applyFont="1" applyFill="1" applyBorder="1" applyAlignment="1">
      <alignment vertical="center" wrapText="1"/>
    </xf>
    <xf numFmtId="177" fontId="26" fillId="0" borderId="5" xfId="7" applyNumberFormat="1" applyFont="1" applyFill="1" applyBorder="1" applyAlignment="1">
      <alignment vertical="center" wrapText="1"/>
    </xf>
    <xf numFmtId="177" fontId="26" fillId="2" borderId="5" xfId="7" applyNumberFormat="1" applyFont="1" applyFill="1" applyBorder="1" applyAlignment="1">
      <alignment vertical="center" wrapText="1"/>
    </xf>
    <xf numFmtId="177" fontId="26" fillId="3" borderId="5" xfId="7" applyNumberFormat="1" applyFont="1" applyFill="1" applyBorder="1" applyAlignment="1">
      <alignment vertical="center" wrapText="1"/>
    </xf>
    <xf numFmtId="177" fontId="14" fillId="0" borderId="13" xfId="7" applyNumberFormat="1" applyFont="1" applyFill="1" applyBorder="1" applyAlignment="1">
      <alignment vertical="center" wrapText="1"/>
    </xf>
    <xf numFmtId="177" fontId="14" fillId="2" borderId="13" xfId="7" applyNumberFormat="1" applyFont="1" applyFill="1" applyBorder="1" applyAlignment="1">
      <alignment vertical="center" wrapText="1"/>
    </xf>
    <xf numFmtId="177" fontId="14" fillId="3" borderId="13" xfId="7" applyNumberFormat="1" applyFont="1" applyFill="1" applyBorder="1" applyAlignment="1">
      <alignment vertical="center" wrapText="1"/>
    </xf>
    <xf numFmtId="177" fontId="14" fillId="0" borderId="3" xfId="7" applyNumberFormat="1" applyFont="1" applyFill="1" applyBorder="1" applyAlignment="1">
      <alignment vertical="center" wrapText="1"/>
    </xf>
    <xf numFmtId="177" fontId="14" fillId="2" borderId="3" xfId="7" applyNumberFormat="1" applyFont="1" applyFill="1" applyBorder="1" applyAlignment="1">
      <alignment vertical="center" wrapText="1"/>
    </xf>
    <xf numFmtId="177" fontId="14" fillId="3" borderId="3" xfId="7" applyNumberFormat="1" applyFont="1" applyFill="1" applyBorder="1" applyAlignment="1">
      <alignment vertical="center" wrapText="1"/>
    </xf>
    <xf numFmtId="0" fontId="43" fillId="0" borderId="8" xfId="0" applyFont="1" applyBorder="1" applyAlignment="1">
      <alignment vertical="center" wrapText="1"/>
    </xf>
    <xf numFmtId="0" fontId="23" fillId="0" borderId="8" xfId="0" applyFont="1" applyBorder="1" applyAlignment="1">
      <alignment horizontal="left" vertical="center" wrapText="1" indent="1"/>
    </xf>
    <xf numFmtId="0" fontId="23" fillId="0" borderId="5" xfId="0" applyFont="1" applyBorder="1" applyAlignment="1">
      <alignment horizontal="left" vertical="center" wrapText="1" indent="3"/>
    </xf>
    <xf numFmtId="0" fontId="23" fillId="0" borderId="8" xfId="0" applyFont="1" applyBorder="1" applyAlignment="1">
      <alignment vertical="center" wrapText="1"/>
    </xf>
    <xf numFmtId="0" fontId="23" fillId="0" borderId="5" xfId="0" applyFont="1" applyBorder="1" applyAlignment="1">
      <alignment horizontal="left" vertical="center" wrapText="1" indent="2"/>
    </xf>
    <xf numFmtId="0" fontId="14" fillId="0" borderId="5" xfId="0" applyFont="1" applyBorder="1" applyAlignment="1">
      <alignment horizontal="left" vertical="center" wrapText="1" indent="2"/>
    </xf>
    <xf numFmtId="180" fontId="26" fillId="2" borderId="5" xfId="0" applyNumberFormat="1" applyFont="1" applyFill="1" applyBorder="1" applyAlignment="1">
      <alignment vertical="center" wrapText="1"/>
    </xf>
    <xf numFmtId="180" fontId="26" fillId="3" borderId="5" xfId="0" applyNumberFormat="1" applyFont="1" applyFill="1" applyBorder="1" applyAlignment="1">
      <alignment vertical="center" wrapText="1"/>
    </xf>
    <xf numFmtId="0" fontId="23" fillId="0" borderId="6" xfId="0" applyFont="1" applyBorder="1" applyAlignment="1">
      <alignment horizontal="left" vertical="center" wrapText="1" indent="2"/>
    </xf>
    <xf numFmtId="0" fontId="14" fillId="0" borderId="6" xfId="0" applyFont="1" applyBorder="1" applyAlignment="1">
      <alignment horizontal="left" vertical="center" wrapText="1" indent="2"/>
    </xf>
    <xf numFmtId="0" fontId="14" fillId="0" borderId="6" xfId="0" applyFont="1" applyBorder="1" applyAlignment="1">
      <alignment vertical="center" wrapText="1"/>
    </xf>
    <xf numFmtId="0" fontId="26" fillId="0" borderId="6" xfId="0" applyFont="1" applyBorder="1" applyAlignment="1">
      <alignment vertical="center" wrapText="1"/>
    </xf>
    <xf numFmtId="0" fontId="26" fillId="2" borderId="6" xfId="0" applyFont="1" applyFill="1" applyBorder="1" applyAlignment="1">
      <alignment vertical="center" wrapText="1"/>
    </xf>
    <xf numFmtId="0" fontId="26" fillId="3" borderId="6" xfId="0" applyFont="1" applyFill="1" applyBorder="1" applyAlignment="1">
      <alignment vertical="center" wrapText="1"/>
    </xf>
    <xf numFmtId="0" fontId="10" fillId="0" borderId="26" xfId="2" applyFont="1" applyBorder="1">
      <alignment vertical="center"/>
    </xf>
    <xf numFmtId="38" fontId="14" fillId="3" borderId="13" xfId="1" applyFont="1" applyFill="1" applyBorder="1" applyAlignment="1">
      <alignment horizontal="right" vertical="center" wrapText="1"/>
    </xf>
    <xf numFmtId="0" fontId="23" fillId="0" borderId="13" xfId="0" applyFont="1" applyBorder="1" applyAlignment="1">
      <alignment horizontal="left" vertical="center" wrapText="1" indent="1"/>
    </xf>
    <xf numFmtId="38" fontId="14" fillId="2" borderId="13" xfId="1" applyFont="1" applyFill="1" applyBorder="1" applyAlignment="1">
      <alignment horizontal="right" vertical="center" wrapText="1"/>
    </xf>
    <xf numFmtId="0" fontId="44" fillId="0" borderId="23" xfId="0" applyFont="1" applyBorder="1" applyAlignment="1">
      <alignment horizontal="left" vertical="center" wrapText="1" indent="1"/>
    </xf>
    <xf numFmtId="0" fontId="45" fillId="0" borderId="23" xfId="0" applyFont="1" applyBorder="1" applyAlignment="1">
      <alignment vertical="center" wrapText="1"/>
    </xf>
    <xf numFmtId="38" fontId="40" fillId="0" borderId="23" xfId="1" applyFont="1" applyFill="1" applyBorder="1" applyAlignment="1">
      <alignment horizontal="right" vertical="center" wrapText="1"/>
    </xf>
    <xf numFmtId="38" fontId="40" fillId="2" borderId="23" xfId="1" applyFont="1" applyFill="1" applyBorder="1" applyAlignment="1">
      <alignment horizontal="right" vertical="center" wrapText="1"/>
    </xf>
    <xf numFmtId="38" fontId="40" fillId="3" borderId="28" xfId="1" applyFont="1" applyFill="1" applyBorder="1" applyAlignment="1">
      <alignment horizontal="right" vertical="center" wrapText="1"/>
    </xf>
    <xf numFmtId="0" fontId="44" fillId="0" borderId="27" xfId="0" applyFont="1" applyBorder="1" applyAlignment="1">
      <alignment horizontal="left" vertical="center" wrapText="1" indent="1"/>
    </xf>
    <xf numFmtId="0" fontId="45" fillId="0" borderId="27" xfId="0" applyFont="1" applyBorder="1" applyAlignment="1">
      <alignment horizontal="left" vertical="center" wrapText="1" indent="1"/>
    </xf>
    <xf numFmtId="38" fontId="39" fillId="0" borderId="27" xfId="1" applyFont="1" applyFill="1" applyBorder="1" applyAlignment="1">
      <alignment horizontal="right" vertical="center" wrapText="1"/>
    </xf>
    <xf numFmtId="38" fontId="40" fillId="0" borderId="27" xfId="1" applyFont="1" applyFill="1" applyBorder="1" applyAlignment="1">
      <alignment horizontal="right" vertical="center" wrapText="1"/>
    </xf>
    <xf numFmtId="38" fontId="40" fillId="2" borderId="27" xfId="1" applyFont="1" applyFill="1" applyBorder="1" applyAlignment="1">
      <alignment horizontal="right" vertical="center" wrapText="1"/>
    </xf>
    <xf numFmtId="38" fontId="40" fillId="3" borderId="9" xfId="1" applyFont="1" applyFill="1" applyBorder="1" applyAlignment="1">
      <alignment horizontal="right" vertical="center" wrapText="1"/>
    </xf>
    <xf numFmtId="0" fontId="46" fillId="0" borderId="0" xfId="0" applyFont="1">
      <alignment vertical="center"/>
    </xf>
    <xf numFmtId="0" fontId="26" fillId="0" borderId="0" xfId="2" applyFont="1" applyAlignment="1">
      <alignment horizontal="left" vertical="center" wrapText="1"/>
    </xf>
    <xf numFmtId="0" fontId="30" fillId="0" borderId="0" xfId="2" applyFont="1" applyAlignment="1">
      <alignment horizontal="right" wrapText="1"/>
    </xf>
    <xf numFmtId="0" fontId="42" fillId="0" borderId="0" xfId="0" applyFont="1" applyAlignment="1">
      <alignment vertical="top"/>
    </xf>
    <xf numFmtId="0" fontId="30" fillId="0" borderId="0" xfId="2" applyFont="1" applyAlignment="1">
      <alignment horizontal="right"/>
    </xf>
    <xf numFmtId="3" fontId="26" fillId="2" borderId="5" xfId="1" applyNumberFormat="1" applyFont="1" applyFill="1" applyBorder="1" applyAlignment="1">
      <alignment horizontal="right" vertical="center" wrapText="1"/>
    </xf>
    <xf numFmtId="177" fontId="10" fillId="0" borderId="5" xfId="1" applyNumberFormat="1" applyFont="1" applyFill="1" applyBorder="1" applyAlignment="1">
      <alignment vertical="center" wrapText="1"/>
    </xf>
    <xf numFmtId="177" fontId="14" fillId="0" borderId="5" xfId="1" applyNumberFormat="1" applyFont="1" applyFill="1" applyBorder="1" applyAlignment="1">
      <alignment horizontal="right" vertical="center" wrapText="1"/>
    </xf>
    <xf numFmtId="177" fontId="14" fillId="2" borderId="5" xfId="1" applyNumberFormat="1" applyFont="1" applyFill="1" applyBorder="1" applyAlignment="1">
      <alignment horizontal="right" vertical="center" wrapText="1"/>
    </xf>
    <xf numFmtId="177" fontId="14" fillId="5" borderId="8" xfId="1" applyNumberFormat="1" applyFont="1" applyFill="1" applyBorder="1" applyAlignment="1">
      <alignment vertical="center" wrapText="1"/>
    </xf>
    <xf numFmtId="177" fontId="14" fillId="5" borderId="5" xfId="1" applyNumberFormat="1" applyFont="1" applyFill="1" applyBorder="1" applyAlignment="1">
      <alignment vertical="center" wrapText="1"/>
    </xf>
    <xf numFmtId="177" fontId="14" fillId="5" borderId="5" xfId="1" applyNumberFormat="1" applyFont="1" applyFill="1" applyBorder="1" applyAlignment="1">
      <alignment horizontal="right" vertical="center" wrapText="1"/>
    </xf>
    <xf numFmtId="0" fontId="9" fillId="7" borderId="0" xfId="2" applyFont="1" applyFill="1" applyAlignment="1">
      <alignment horizontal="right" vertical="center"/>
    </xf>
    <xf numFmtId="0" fontId="9" fillId="7" borderId="0" xfId="2" applyFont="1" applyFill="1">
      <alignment vertical="center"/>
    </xf>
    <xf numFmtId="0" fontId="10" fillId="7" borderId="0" xfId="2" applyFont="1" applyFill="1">
      <alignment vertical="center"/>
    </xf>
    <xf numFmtId="0" fontId="14" fillId="7" borderId="0" xfId="2" applyFont="1" applyFill="1">
      <alignment vertical="center"/>
    </xf>
    <xf numFmtId="0" fontId="22" fillId="0" borderId="0" xfId="2" applyFont="1" applyAlignment="1"/>
    <xf numFmtId="0" fontId="22" fillId="0" borderId="0" xfId="5" applyFont="1" applyAlignment="1">
      <alignment horizontal="left" vertical="center"/>
    </xf>
    <xf numFmtId="0" fontId="22" fillId="0" borderId="0" xfId="5" applyFont="1" applyAlignment="1">
      <alignment horizontal="left"/>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182" fontId="26" fillId="2" borderId="5" xfId="0" applyNumberFormat="1" applyFont="1" applyFill="1" applyBorder="1" applyAlignment="1">
      <alignment horizontal="right" vertical="center" wrapText="1" indent="1"/>
    </xf>
    <xf numFmtId="38" fontId="14" fillId="0" borderId="0" xfId="1" applyFont="1" applyFill="1" applyBorder="1" applyAlignment="1">
      <alignment vertical="center"/>
    </xf>
    <xf numFmtId="0" fontId="26" fillId="0" borderId="2" xfId="0" applyFont="1" applyBorder="1" applyAlignment="1">
      <alignment horizontal="left" vertical="center" wrapText="1"/>
    </xf>
    <xf numFmtId="0" fontId="26" fillId="0" borderId="5" xfId="0" applyFont="1" applyBorder="1" applyAlignment="1">
      <alignment horizontal="left" vertical="center" wrapText="1"/>
    </xf>
    <xf numFmtId="38" fontId="14" fillId="2" borderId="4" xfId="1" applyFont="1" applyFill="1" applyBorder="1" applyAlignment="1">
      <alignment horizontal="right" vertical="center" wrapText="1"/>
    </xf>
    <xf numFmtId="179" fontId="14" fillId="2" borderId="5" xfId="1" applyNumberFormat="1" applyFont="1" applyFill="1" applyBorder="1" applyAlignment="1">
      <alignment horizontal="right" vertical="center" wrapText="1"/>
    </xf>
    <xf numFmtId="179" fontId="14" fillId="3" borderId="5" xfId="1" applyNumberFormat="1" applyFont="1" applyFill="1" applyBorder="1" applyAlignment="1">
      <alignment horizontal="right" vertical="center" wrapText="1"/>
    </xf>
    <xf numFmtId="179" fontId="14" fillId="5" borderId="5" xfId="1" applyNumberFormat="1" applyFont="1" applyFill="1" applyBorder="1" applyAlignment="1">
      <alignment horizontal="right" vertical="center" wrapText="1"/>
    </xf>
    <xf numFmtId="38" fontId="14" fillId="6" borderId="8" xfId="1" applyFont="1" applyFill="1" applyBorder="1" applyAlignment="1">
      <alignment horizontal="right" vertical="center" wrapText="1"/>
    </xf>
    <xf numFmtId="38" fontId="14" fillId="6" borderId="5" xfId="1" applyFont="1" applyFill="1" applyBorder="1" applyAlignment="1">
      <alignment horizontal="right" vertical="center" wrapText="1"/>
    </xf>
    <xf numFmtId="179" fontId="14" fillId="6" borderId="5" xfId="1" applyNumberFormat="1" applyFont="1" applyFill="1" applyBorder="1" applyAlignment="1">
      <alignment horizontal="right" vertical="center" wrapText="1"/>
    </xf>
    <xf numFmtId="38" fontId="14" fillId="2" borderId="0" xfId="1" applyFont="1" applyFill="1" applyBorder="1" applyAlignment="1">
      <alignment horizontal="right" vertical="center" wrapText="1"/>
    </xf>
    <xf numFmtId="177" fontId="14" fillId="2" borderId="9" xfId="7" applyNumberFormat="1" applyFont="1" applyFill="1" applyBorder="1" applyAlignment="1">
      <alignment horizontal="right" vertical="center" wrapText="1"/>
    </xf>
    <xf numFmtId="38" fontId="14" fillId="2" borderId="2" xfId="1" applyFont="1" applyFill="1" applyBorder="1" applyAlignment="1">
      <alignment horizontal="right" vertical="center" wrapText="1"/>
    </xf>
    <xf numFmtId="177" fontId="14" fillId="2" borderId="12" xfId="7" applyNumberFormat="1" applyFont="1" applyFill="1" applyBorder="1" applyAlignment="1">
      <alignment horizontal="right" vertical="center" wrapText="1"/>
    </xf>
    <xf numFmtId="182" fontId="26" fillId="3" borderId="9" xfId="0" applyNumberFormat="1" applyFont="1" applyFill="1" applyBorder="1" applyAlignment="1">
      <alignment vertical="center" wrapText="1"/>
    </xf>
    <xf numFmtId="0" fontId="22" fillId="2" borderId="0" xfId="2" applyFont="1" applyFill="1">
      <alignment vertical="center"/>
    </xf>
    <xf numFmtId="0" fontId="26" fillId="0" borderId="36" xfId="0" applyFont="1" applyBorder="1" applyAlignment="1">
      <alignment vertical="center" wrapText="1"/>
    </xf>
    <xf numFmtId="0" fontId="23" fillId="0" borderId="9" xfId="0" applyFont="1" applyBorder="1" applyAlignment="1">
      <alignment horizontal="left" vertical="center" wrapText="1" indent="2"/>
    </xf>
    <xf numFmtId="0" fontId="14" fillId="0" borderId="9" xfId="0" applyFont="1" applyBorder="1" applyAlignment="1">
      <alignment horizontal="left" vertical="center" wrapText="1" indent="2"/>
    </xf>
    <xf numFmtId="177" fontId="26" fillId="0" borderId="9" xfId="0" applyNumberFormat="1" applyFont="1" applyBorder="1" applyAlignment="1">
      <alignment vertical="center" wrapText="1"/>
    </xf>
    <xf numFmtId="177" fontId="26" fillId="2" borderId="9" xfId="0" applyNumberFormat="1" applyFont="1" applyFill="1" applyBorder="1" applyAlignment="1">
      <alignment vertical="center" wrapText="1"/>
    </xf>
    <xf numFmtId="177" fontId="26" fillId="3" borderId="9" xfId="0" applyNumberFormat="1" applyFont="1" applyFill="1" applyBorder="1" applyAlignment="1">
      <alignment vertical="center" wrapText="1"/>
    </xf>
    <xf numFmtId="184" fontId="26" fillId="0" borderId="9" xfId="1" applyNumberFormat="1" applyFont="1" applyFill="1" applyBorder="1" applyAlignment="1">
      <alignment vertical="center" wrapText="1"/>
    </xf>
    <xf numFmtId="184" fontId="26" fillId="2" borderId="9" xfId="1" applyNumberFormat="1" applyFont="1" applyFill="1" applyBorder="1" applyAlignment="1">
      <alignment vertical="center" wrapText="1"/>
    </xf>
    <xf numFmtId="184" fontId="26" fillId="6" borderId="9" xfId="1" applyNumberFormat="1" applyFont="1" applyFill="1" applyBorder="1" applyAlignment="1">
      <alignment vertical="center" wrapText="1"/>
    </xf>
    <xf numFmtId="177" fontId="14" fillId="5" borderId="9" xfId="1" applyNumberFormat="1" applyFont="1" applyFill="1" applyBorder="1" applyAlignment="1">
      <alignment vertical="center" wrapText="1"/>
    </xf>
    <xf numFmtId="0" fontId="20" fillId="0" borderId="9" xfId="0" applyFont="1" applyBorder="1" applyAlignment="1">
      <alignment vertical="center" wrapText="1"/>
    </xf>
    <xf numFmtId="38" fontId="36" fillId="0" borderId="9" xfId="1" applyFont="1" applyFill="1" applyBorder="1" applyAlignment="1">
      <alignment vertical="center" wrapText="1"/>
    </xf>
    <xf numFmtId="38" fontId="20" fillId="0" borderId="9" xfId="1" applyFont="1" applyFill="1" applyBorder="1" applyAlignment="1">
      <alignment vertical="center" wrapText="1"/>
    </xf>
    <xf numFmtId="38" fontId="20" fillId="2" borderId="9" xfId="1" applyFont="1" applyFill="1" applyBorder="1" applyAlignment="1">
      <alignment vertical="center" wrapText="1"/>
    </xf>
    <xf numFmtId="38" fontId="20" fillId="2" borderId="9" xfId="1" applyFont="1" applyFill="1" applyBorder="1" applyAlignment="1">
      <alignment horizontal="right" vertical="center" wrapText="1"/>
    </xf>
    <xf numFmtId="38" fontId="20" fillId="3" borderId="9" xfId="1" applyFont="1" applyFill="1" applyBorder="1" applyAlignment="1">
      <alignment horizontal="right" vertical="center" wrapText="1"/>
    </xf>
    <xf numFmtId="38" fontId="20" fillId="5" borderId="9" xfId="1" applyFont="1" applyFill="1" applyBorder="1" applyAlignment="1">
      <alignment horizontal="right" vertical="center" wrapText="1"/>
    </xf>
    <xf numFmtId="38" fontId="20" fillId="6" borderId="9" xfId="1" applyFont="1" applyFill="1" applyBorder="1" applyAlignment="1">
      <alignment horizontal="right" vertical="center" wrapText="1"/>
    </xf>
    <xf numFmtId="38" fontId="26" fillId="2" borderId="9" xfId="1" applyFont="1" applyFill="1" applyBorder="1" applyAlignment="1">
      <alignment horizontal="right" vertical="center" wrapText="1"/>
    </xf>
    <xf numFmtId="0" fontId="26" fillId="0" borderId="33" xfId="0" applyFont="1" applyBorder="1" applyAlignment="1">
      <alignment vertical="center" wrapText="1"/>
    </xf>
    <xf numFmtId="38" fontId="26" fillId="0" borderId="33" xfId="1" applyFont="1" applyFill="1" applyBorder="1" applyAlignment="1">
      <alignment horizontal="left" vertical="center"/>
    </xf>
    <xf numFmtId="38" fontId="26" fillId="0" borderId="33" xfId="1" applyFont="1" applyFill="1" applyBorder="1" applyAlignment="1">
      <alignment horizontal="right" vertical="center" wrapText="1"/>
    </xf>
    <xf numFmtId="38" fontId="26" fillId="2" borderId="33" xfId="1" applyFont="1" applyFill="1" applyBorder="1" applyAlignment="1">
      <alignment horizontal="right" vertical="center" wrapText="1"/>
    </xf>
    <xf numFmtId="38" fontId="26" fillId="3" borderId="33" xfId="1" applyFont="1" applyFill="1" applyBorder="1" applyAlignment="1">
      <alignment horizontal="right" vertical="center" wrapText="1"/>
    </xf>
    <xf numFmtId="0" fontId="26" fillId="0" borderId="36" xfId="0" applyFont="1" applyBorder="1" applyAlignment="1">
      <alignment horizontal="right" vertical="center" wrapText="1"/>
    </xf>
    <xf numFmtId="0" fontId="14" fillId="0" borderId="9" xfId="0" applyFont="1" applyBorder="1" applyAlignment="1">
      <alignment horizontal="left" vertical="center" wrapText="1" indent="1"/>
    </xf>
    <xf numFmtId="38" fontId="14" fillId="3" borderId="9" xfId="0" applyNumberFormat="1" applyFont="1" applyFill="1" applyBorder="1" applyAlignment="1">
      <alignment vertical="center" wrapText="1"/>
    </xf>
    <xf numFmtId="176" fontId="14" fillId="0" borderId="13" xfId="1" applyNumberFormat="1" applyFont="1" applyFill="1" applyBorder="1" applyAlignment="1">
      <alignment vertical="center" wrapText="1"/>
    </xf>
    <xf numFmtId="176" fontId="14" fillId="2" borderId="13" xfId="1" applyNumberFormat="1" applyFont="1" applyFill="1" applyBorder="1" applyAlignment="1">
      <alignment vertical="center" wrapText="1"/>
    </xf>
    <xf numFmtId="176" fontId="14" fillId="3" borderId="13" xfId="1" applyNumberFormat="1" applyFont="1" applyFill="1" applyBorder="1" applyAlignment="1">
      <alignment vertical="center" wrapText="1"/>
    </xf>
    <xf numFmtId="176" fontId="14" fillId="4" borderId="13" xfId="1" applyNumberFormat="1" applyFont="1" applyFill="1" applyBorder="1" applyAlignment="1">
      <alignment vertical="center" wrapText="1"/>
    </xf>
    <xf numFmtId="38" fontId="14" fillId="4" borderId="13" xfId="1" applyFont="1" applyFill="1" applyBorder="1" applyAlignment="1">
      <alignment vertical="center" wrapText="1"/>
    </xf>
    <xf numFmtId="0" fontId="14" fillId="0" borderId="22" xfId="0" applyFont="1" applyBorder="1" applyAlignment="1">
      <alignment vertical="center" wrapText="1"/>
    </xf>
    <xf numFmtId="176" fontId="14" fillId="0" borderId="22" xfId="1" applyNumberFormat="1" applyFont="1" applyFill="1" applyBorder="1" applyAlignment="1">
      <alignment vertical="center" wrapText="1"/>
    </xf>
    <xf numFmtId="176" fontId="14" fillId="2" borderId="22" xfId="1" applyNumberFormat="1" applyFont="1" applyFill="1" applyBorder="1" applyAlignment="1">
      <alignment vertical="center" wrapText="1"/>
    </xf>
    <xf numFmtId="176" fontId="14" fillId="3" borderId="22" xfId="1" applyNumberFormat="1" applyFont="1" applyFill="1" applyBorder="1" applyAlignment="1">
      <alignment vertical="center" wrapText="1"/>
    </xf>
    <xf numFmtId="176" fontId="14" fillId="4" borderId="22" xfId="1" applyNumberFormat="1" applyFont="1" applyFill="1" applyBorder="1" applyAlignment="1">
      <alignment vertical="center" wrapText="1"/>
    </xf>
    <xf numFmtId="38" fontId="14" fillId="0" borderId="22" xfId="1" applyFont="1" applyFill="1" applyBorder="1" applyAlignment="1">
      <alignment vertical="center" wrapText="1"/>
    </xf>
    <xf numFmtId="38" fontId="14" fillId="2" borderId="22" xfId="1" applyFont="1" applyFill="1" applyBorder="1" applyAlignment="1">
      <alignment vertical="center" wrapText="1"/>
    </xf>
    <xf numFmtId="38" fontId="14" fillId="4" borderId="22" xfId="1" applyFont="1" applyFill="1" applyBorder="1" applyAlignment="1">
      <alignment vertical="center" wrapText="1"/>
    </xf>
    <xf numFmtId="0" fontId="22" fillId="0" borderId="0" xfId="2" applyFont="1" applyAlignment="1">
      <alignment horizontal="left" vertical="top"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22" fillId="0" borderId="0" xfId="6" applyFont="1" applyAlignment="1">
      <alignment horizontal="left" vertical="top" wrapText="1"/>
    </xf>
    <xf numFmtId="0" fontId="22" fillId="0" borderId="0" xfId="6" applyFont="1" applyAlignment="1">
      <alignment horizontal="left" wrapText="1"/>
    </xf>
    <xf numFmtId="0" fontId="22" fillId="0" borderId="0" xfId="6" applyFont="1" applyAlignment="1">
      <alignment vertical="top" wrapText="1"/>
    </xf>
    <xf numFmtId="0" fontId="14" fillId="0" borderId="0" xfId="0" applyFont="1" applyAlignment="1">
      <alignment vertical="center" wrapText="1"/>
    </xf>
    <xf numFmtId="0" fontId="14" fillId="0" borderId="1" xfId="0" applyFont="1" applyBorder="1" applyAlignment="1">
      <alignment vertical="center" wrapText="1"/>
    </xf>
    <xf numFmtId="0" fontId="14" fillId="0" borderId="16" xfId="0" applyFont="1" applyBorder="1" applyAlignment="1">
      <alignment horizontal="left" vertical="center" wrapText="1"/>
    </xf>
    <xf numFmtId="0" fontId="22" fillId="0" borderId="0" xfId="2" applyFont="1" applyAlignment="1">
      <alignment vertical="top" wrapText="1"/>
    </xf>
    <xf numFmtId="0" fontId="26" fillId="0" borderId="0" xfId="2" applyFont="1" applyAlignment="1">
      <alignment horizontal="left" vertical="center" wrapText="1"/>
    </xf>
    <xf numFmtId="0" fontId="26" fillId="0" borderId="1" xfId="2" applyFont="1" applyBorder="1" applyAlignment="1">
      <alignment horizontal="left" vertical="center" wrapText="1"/>
    </xf>
    <xf numFmtId="0" fontId="22" fillId="0" borderId="2" xfId="2" applyFont="1" applyBorder="1" applyAlignment="1">
      <alignment horizontal="left" vertical="center" wrapText="1"/>
    </xf>
    <xf numFmtId="0" fontId="26" fillId="0" borderId="2" xfId="2" applyFont="1" applyBorder="1" applyAlignment="1">
      <alignment horizontal="left" vertical="center" wrapText="1"/>
    </xf>
    <xf numFmtId="0" fontId="26" fillId="0" borderId="2" xfId="2" applyFont="1" applyBorder="1" applyAlignment="1">
      <alignment horizontal="left" vertical="center" wrapText="1" indent="2"/>
    </xf>
    <xf numFmtId="0" fontId="26" fillId="0" borderId="0" xfId="2" applyFont="1" applyAlignment="1">
      <alignment horizontal="left" vertical="center" wrapText="1" indent="2"/>
    </xf>
    <xf numFmtId="0" fontId="26" fillId="0" borderId="1" xfId="2" applyFont="1" applyBorder="1" applyAlignment="1">
      <alignment horizontal="left" vertical="center" wrapText="1" indent="2"/>
    </xf>
    <xf numFmtId="0" fontId="22" fillId="0" borderId="0" xfId="6" applyFont="1" applyAlignment="1">
      <alignment horizontal="left"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6" xfId="0" applyFont="1" applyBorder="1" applyAlignment="1">
      <alignment horizontal="center" vertical="center" wrapText="1"/>
    </xf>
    <xf numFmtId="0" fontId="14" fillId="0" borderId="2" xfId="2" applyFont="1" applyBorder="1" applyAlignment="1">
      <alignment horizontal="left" vertical="center" wrapText="1"/>
    </xf>
    <xf numFmtId="0" fontId="14" fillId="0" borderId="1" xfId="2" applyFont="1" applyBorder="1" applyAlignment="1">
      <alignment horizontal="left" vertical="center" wrapText="1"/>
    </xf>
    <xf numFmtId="0" fontId="14" fillId="0" borderId="11" xfId="2" applyFont="1" applyBorder="1" applyAlignment="1">
      <alignment horizontal="left" vertical="center" wrapText="1"/>
    </xf>
    <xf numFmtId="0" fontId="14" fillId="0" borderId="0" xfId="2" applyFont="1" applyAlignment="1">
      <alignment horizontal="left" vertical="center" wrapText="1"/>
    </xf>
    <xf numFmtId="0" fontId="10" fillId="0" borderId="11" xfId="0" applyFont="1" applyBorder="1" applyAlignment="1">
      <alignment horizontal="center" vertical="center" wrapText="1"/>
    </xf>
    <xf numFmtId="0" fontId="14" fillId="0" borderId="8" xfId="0" applyFont="1" applyBorder="1" applyAlignment="1">
      <alignment horizontal="left" vertical="center" wrapText="1"/>
    </xf>
    <xf numFmtId="0" fontId="14" fillId="0" borderId="5"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3" fillId="0" borderId="2" xfId="2" applyFont="1" applyBorder="1" applyAlignment="1">
      <alignment horizontal="left" wrapText="1"/>
    </xf>
    <xf numFmtId="0" fontId="13" fillId="0" borderId="0" xfId="2" applyFont="1" applyAlignment="1">
      <alignment horizontal="left" vertical="center" wrapText="1"/>
    </xf>
    <xf numFmtId="0" fontId="14" fillId="0" borderId="16" xfId="2" applyFont="1" applyBorder="1" applyAlignment="1">
      <alignment vertical="center" wrapText="1"/>
    </xf>
    <xf numFmtId="0" fontId="14" fillId="0" borderId="0" xfId="2" applyFont="1" applyAlignment="1">
      <alignment vertical="center" wrapText="1"/>
    </xf>
    <xf numFmtId="0" fontId="14" fillId="0" borderId="1" xfId="2" applyFont="1" applyBorder="1" applyAlignment="1">
      <alignment vertical="center" wrapText="1"/>
    </xf>
    <xf numFmtId="0" fontId="14" fillId="0" borderId="2" xfId="2" applyFont="1" applyBorder="1" applyAlignment="1">
      <alignment vertical="center" wrapText="1"/>
    </xf>
    <xf numFmtId="0" fontId="26" fillId="0" borderId="9" xfId="0" applyFont="1" applyBorder="1" applyAlignment="1">
      <alignment vertical="center" wrapText="1"/>
    </xf>
    <xf numFmtId="0" fontId="26" fillId="0" borderId="5" xfId="0" applyFont="1" applyBorder="1" applyAlignment="1">
      <alignment vertical="center" wrapText="1"/>
    </xf>
    <xf numFmtId="0" fontId="13" fillId="0" borderId="0" xfId="2" applyFont="1" applyAlignment="1">
      <alignment horizontal="left" wrapText="1"/>
    </xf>
    <xf numFmtId="0" fontId="13" fillId="0" borderId="0" xfId="2" applyFont="1" applyAlignment="1">
      <alignment horizontal="left" vertical="top" wrapText="1"/>
    </xf>
    <xf numFmtId="0" fontId="26" fillId="2" borderId="0" xfId="2" applyFont="1" applyFill="1" applyAlignment="1">
      <alignment horizontal="left" vertical="center" wrapText="1"/>
    </xf>
    <xf numFmtId="0" fontId="26" fillId="2" borderId="0" xfId="0" applyFont="1" applyFill="1" applyAlignment="1">
      <alignment horizontal="center" vertical="center" wrapText="1"/>
    </xf>
    <xf numFmtId="0" fontId="26" fillId="2" borderId="0" xfId="0" applyFont="1" applyFill="1" applyAlignment="1">
      <alignment horizontal="left" vertical="center" wrapText="1"/>
    </xf>
    <xf numFmtId="0" fontId="26" fillId="2" borderId="0" xfId="2" applyFont="1" applyFill="1" applyAlignment="1">
      <alignment horizontal="left" vertical="center"/>
    </xf>
    <xf numFmtId="0" fontId="10" fillId="0" borderId="0" xfId="0" applyFont="1" applyAlignment="1">
      <alignment horizontal="left" vertical="center" wrapText="1"/>
    </xf>
    <xf numFmtId="0" fontId="14" fillId="0" borderId="21" xfId="0" applyFont="1" applyBorder="1" applyAlignment="1">
      <alignment horizontal="left" vertical="center" wrapText="1"/>
    </xf>
    <xf numFmtId="0" fontId="14" fillId="0" borderId="19" xfId="0" applyFont="1" applyBorder="1" applyAlignment="1">
      <alignment horizontal="left" vertical="center" wrapText="1"/>
    </xf>
    <xf numFmtId="0" fontId="26" fillId="0" borderId="0" xfId="0" applyFont="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0" applyFont="1" applyBorder="1" applyAlignment="1">
      <alignment horizontal="center" vertical="center" wrapText="1"/>
    </xf>
    <xf numFmtId="38" fontId="35" fillId="0" borderId="2" xfId="1" applyFont="1" applyFill="1" applyBorder="1" applyAlignment="1">
      <alignment horizontal="left" wrapText="1"/>
    </xf>
    <xf numFmtId="38" fontId="35" fillId="0" borderId="0" xfId="1" applyFont="1" applyFill="1" applyBorder="1" applyAlignment="1">
      <alignment horizontal="left" vertical="top" wrapText="1"/>
    </xf>
    <xf numFmtId="0" fontId="26" fillId="0" borderId="9" xfId="2" quotePrefix="1" applyFont="1" applyBorder="1" applyAlignment="1">
      <alignment horizontal="left" vertical="center" wrapText="1"/>
    </xf>
    <xf numFmtId="0" fontId="26" fillId="0" borderId="9" xfId="2" applyFont="1" applyBorder="1" applyAlignment="1">
      <alignment horizontal="left" vertical="center"/>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20" xfId="0" applyFont="1" applyBorder="1" applyAlignment="1">
      <alignment horizontal="left" vertical="center" wrapText="1"/>
    </xf>
    <xf numFmtId="0" fontId="26" fillId="0" borderId="12" xfId="0" applyFont="1" applyBorder="1" applyAlignment="1">
      <alignment horizontal="left" vertical="center" wrapText="1"/>
    </xf>
    <xf numFmtId="0" fontId="26" fillId="0" borderId="36" xfId="0" applyFont="1" applyBorder="1" applyAlignment="1">
      <alignment vertical="center" wrapText="1"/>
    </xf>
    <xf numFmtId="0" fontId="26" fillId="0" borderId="29" xfId="0" applyFont="1" applyBorder="1" applyAlignment="1">
      <alignment vertical="center" wrapText="1"/>
    </xf>
    <xf numFmtId="0" fontId="26" fillId="0" borderId="24" xfId="0" applyFont="1" applyBorder="1" applyAlignment="1">
      <alignment vertical="center" wrapText="1"/>
    </xf>
    <xf numFmtId="0" fontId="26" fillId="0" borderId="35" xfId="0" applyFont="1" applyBorder="1" applyAlignment="1">
      <alignment vertical="center" wrapText="1"/>
    </xf>
    <xf numFmtId="0" fontId="26" fillId="0" borderId="20" xfId="0" applyFont="1" applyBorder="1" applyAlignment="1">
      <alignment vertical="center" wrapText="1"/>
    </xf>
    <xf numFmtId="0" fontId="26" fillId="0" borderId="10" xfId="0" applyFont="1" applyBorder="1" applyAlignment="1">
      <alignment vertical="center" wrapText="1"/>
    </xf>
    <xf numFmtId="0" fontId="22" fillId="0" borderId="0" xfId="2" applyFont="1" applyAlignment="1">
      <alignment horizontal="left" vertical="center" wrapText="1"/>
    </xf>
  </cellXfs>
  <cellStyles count="8">
    <cellStyle name="パーセント" xfId="7" builtinId="5"/>
    <cellStyle name="桁区切り" xfId="1" builtinId="6"/>
    <cellStyle name="標準" xfId="0" builtinId="0"/>
    <cellStyle name="標準_FactBook_070420_p01~03" xfId="2" xr:uid="{00000000-0005-0000-0000-000004000000}"/>
    <cellStyle name="標準_FactBook_070420_p06~09" xfId="3" xr:uid="{00000000-0005-0000-0000-000005000000}"/>
    <cellStyle name="標準_FactBook_070420_p10~11" xfId="4" xr:uid="{00000000-0005-0000-0000-000006000000}"/>
    <cellStyle name="標準_FactBook_070420_p12" xfId="5" xr:uid="{00000000-0005-0000-0000-000007000000}"/>
    <cellStyle name="標準_FactBook_070420_p20~27" xfId="6"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36363"/>
      <rgbColor rgb="00EA5489"/>
      <rgbColor rgb="0000FF00"/>
      <rgbColor rgb="00A5D8F6"/>
      <rgbColor rgb="00FFFF00"/>
      <rgbColor rgb="00F7B4C4"/>
      <rgbColor rgb="0000FFFF"/>
      <rgbColor rgb="00FA0046"/>
      <rgbColor rgb="00B4C6E5"/>
      <rgbColor rgb="0000B5EF"/>
      <rgbColor rgb="00B0D79D"/>
      <rgbColor rgb="00E1DDED"/>
      <rgbColor rgb="00FBDF91"/>
      <rgbColor rgb="00959595"/>
      <rgbColor rgb="00D7D7D7"/>
      <rgbColor rgb="00FA0046"/>
      <rgbColor rgb="00993366"/>
      <rgbColor rgb="00FFFFCC"/>
      <rgbColor rgb="00CCFFFF"/>
      <rgbColor rgb="00660066"/>
      <rgbColor rgb="00FF8080"/>
      <rgbColor rgb="000066CC"/>
      <rgbColor rgb="00CCCCFF"/>
      <rgbColor rgb="002BB431"/>
      <rgbColor rgb="00FF00FF"/>
      <rgbColor rgb="00EAEAEA"/>
      <rgbColor rgb="00FFFFFF"/>
      <rgbColor rgb="00800080"/>
      <rgbColor rgb="00800000"/>
      <rgbColor rgb="00008080"/>
      <rgbColor rgb="000000FF"/>
      <rgbColor rgb="0000CCFF"/>
      <rgbColor rgb="00CCFFFF"/>
      <rgbColor rgb="00CCFFCC"/>
      <rgbColor rgb="00FFFF99"/>
      <rgbColor rgb="0099CCFF"/>
      <rgbColor rgb="00FDE2E7"/>
      <rgbColor rgb="00CC99FF"/>
      <rgbColor rgb="00FFCC99"/>
      <rgbColor rgb="00DDEFFC"/>
      <rgbColor rgb="00FEF2D4"/>
      <rgbColor rgb="00E2EFD9"/>
      <rgbColor rgb="00FFCC00"/>
      <rgbColor rgb="00FDE4CB"/>
      <rgbColor rgb="00F6BB82"/>
      <rgbColor rgb="00B4AED3"/>
      <rgbColor rgb="00C2C2C2"/>
      <rgbColor rgb="00F4C100"/>
      <rgbColor rgb="00E1E7F4"/>
      <rgbColor rgb="006194CD"/>
      <rgbColor rgb="002BB431"/>
      <rgbColor rgb="00E97118"/>
      <rgbColor rgb="00993366"/>
      <rgbColor rgb="006E66A9"/>
      <rgbColor rgb="00EAEAEA"/>
    </indexedColors>
    <mruColors>
      <color rgb="FF000000"/>
      <color rgb="FFFF0000"/>
      <color rgb="FFFFFFFF"/>
      <color rgb="FFA6A6A6"/>
      <color rgb="FFFF9999"/>
      <color rgb="FF800000"/>
      <color rgb="FFD9D9D9"/>
      <color rgb="FFF2F2F2"/>
      <color rgb="FFB2B2B2"/>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200025</xdr:colOff>
      <xdr:row>4</xdr:row>
      <xdr:rowOff>0</xdr:rowOff>
    </xdr:from>
    <xdr:to>
      <xdr:col>0</xdr:col>
      <xdr:colOff>114300</xdr:colOff>
      <xdr:row>4</xdr:row>
      <xdr:rowOff>0</xdr:rowOff>
    </xdr:to>
    <xdr:sp macro="" textlink="">
      <xdr:nvSpPr>
        <xdr:cNvPr id="2" name="Text Box 11">
          <a:extLst>
            <a:ext uri="{FF2B5EF4-FFF2-40B4-BE49-F238E27FC236}">
              <a16:creationId xmlns:a16="http://schemas.microsoft.com/office/drawing/2014/main" id="{00000000-0008-0000-0500-000002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4</xdr:row>
      <xdr:rowOff>0</xdr:rowOff>
    </xdr:from>
    <xdr:to>
      <xdr:col>2</xdr:col>
      <xdr:colOff>0</xdr:colOff>
      <xdr:row>4</xdr:row>
      <xdr:rowOff>0</xdr:rowOff>
    </xdr:to>
    <xdr:sp macro="" textlink="">
      <xdr:nvSpPr>
        <xdr:cNvPr id="3" name="Text Box 12">
          <a:extLst>
            <a:ext uri="{FF2B5EF4-FFF2-40B4-BE49-F238E27FC236}">
              <a16:creationId xmlns:a16="http://schemas.microsoft.com/office/drawing/2014/main" id="{00000000-0008-0000-0500-000003000000}"/>
            </a:ext>
          </a:extLst>
        </xdr:cNvPr>
        <xdr:cNvSpPr txBox="1">
          <a:spLocks noChangeArrowheads="1"/>
        </xdr:cNvSpPr>
      </xdr:nvSpPr>
      <xdr:spPr bwMode="auto">
        <a:xfrm>
          <a:off x="1333500" y="942975"/>
          <a:ext cx="13335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4</xdr:row>
      <xdr:rowOff>0</xdr:rowOff>
    </xdr:from>
    <xdr:to>
      <xdr:col>0</xdr:col>
      <xdr:colOff>114300</xdr:colOff>
      <xdr:row>4</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4</xdr:row>
      <xdr:rowOff>0</xdr:rowOff>
    </xdr:from>
    <xdr:to>
      <xdr:col>2</xdr:col>
      <xdr:colOff>0</xdr:colOff>
      <xdr:row>4</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a:spLocks noChangeArrowheads="1"/>
        </xdr:cNvSpPr>
      </xdr:nvSpPr>
      <xdr:spPr bwMode="auto">
        <a:xfrm>
          <a:off x="1333500" y="942975"/>
          <a:ext cx="13335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4</xdr:row>
      <xdr:rowOff>0</xdr:rowOff>
    </xdr:from>
    <xdr:to>
      <xdr:col>0</xdr:col>
      <xdr:colOff>114300</xdr:colOff>
      <xdr:row>4</xdr:row>
      <xdr:rowOff>0</xdr:rowOff>
    </xdr:to>
    <xdr:sp macro="" textlink="">
      <xdr:nvSpPr>
        <xdr:cNvPr id="16" name="Text Box 11">
          <a:extLst>
            <a:ext uri="{FF2B5EF4-FFF2-40B4-BE49-F238E27FC236}">
              <a16:creationId xmlns:a16="http://schemas.microsoft.com/office/drawing/2014/main" id="{00000000-0008-0000-0500-000010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4</xdr:row>
      <xdr:rowOff>0</xdr:rowOff>
    </xdr:from>
    <xdr:to>
      <xdr:col>2</xdr:col>
      <xdr:colOff>0</xdr:colOff>
      <xdr:row>4</xdr:row>
      <xdr:rowOff>0</xdr:rowOff>
    </xdr:to>
    <xdr:sp macro="" textlink="">
      <xdr:nvSpPr>
        <xdr:cNvPr id="17" name="Text Box 12">
          <a:extLst>
            <a:ext uri="{FF2B5EF4-FFF2-40B4-BE49-F238E27FC236}">
              <a16:creationId xmlns:a16="http://schemas.microsoft.com/office/drawing/2014/main" id="{00000000-0008-0000-0500-000011000000}"/>
            </a:ext>
          </a:extLst>
        </xdr:cNvPr>
        <xdr:cNvSpPr txBox="1">
          <a:spLocks noChangeArrowheads="1"/>
        </xdr:cNvSpPr>
      </xdr:nvSpPr>
      <xdr:spPr bwMode="auto">
        <a:xfrm>
          <a:off x="1638300" y="942975"/>
          <a:ext cx="1476375"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4</xdr:row>
      <xdr:rowOff>0</xdr:rowOff>
    </xdr:from>
    <xdr:to>
      <xdr:col>0</xdr:col>
      <xdr:colOff>114300</xdr:colOff>
      <xdr:row>4</xdr:row>
      <xdr:rowOff>0</xdr:rowOff>
    </xdr:to>
    <xdr:sp macro="" textlink="">
      <xdr:nvSpPr>
        <xdr:cNvPr id="22" name="Text Box 15">
          <a:extLst>
            <a:ext uri="{FF2B5EF4-FFF2-40B4-BE49-F238E27FC236}">
              <a16:creationId xmlns:a16="http://schemas.microsoft.com/office/drawing/2014/main" id="{00000000-0008-0000-0500-000016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4</xdr:row>
      <xdr:rowOff>0</xdr:rowOff>
    </xdr:from>
    <xdr:to>
      <xdr:col>2</xdr:col>
      <xdr:colOff>0</xdr:colOff>
      <xdr:row>4</xdr:row>
      <xdr:rowOff>0</xdr:rowOff>
    </xdr:to>
    <xdr:sp macro="" textlink="">
      <xdr:nvSpPr>
        <xdr:cNvPr id="23" name="Text Box 16">
          <a:extLst>
            <a:ext uri="{FF2B5EF4-FFF2-40B4-BE49-F238E27FC236}">
              <a16:creationId xmlns:a16="http://schemas.microsoft.com/office/drawing/2014/main" id="{00000000-0008-0000-0500-000017000000}"/>
            </a:ext>
          </a:extLst>
        </xdr:cNvPr>
        <xdr:cNvSpPr txBox="1">
          <a:spLocks noChangeArrowheads="1"/>
        </xdr:cNvSpPr>
      </xdr:nvSpPr>
      <xdr:spPr bwMode="auto">
        <a:xfrm>
          <a:off x="1638300" y="942975"/>
          <a:ext cx="1476375"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62</xdr:row>
      <xdr:rowOff>0</xdr:rowOff>
    </xdr:from>
    <xdr:to>
      <xdr:col>0</xdr:col>
      <xdr:colOff>114300</xdr:colOff>
      <xdr:row>62</xdr:row>
      <xdr:rowOff>0</xdr:rowOff>
    </xdr:to>
    <xdr:sp macro="" textlink="">
      <xdr:nvSpPr>
        <xdr:cNvPr id="6" name="Text Box 11">
          <a:extLst>
            <a:ext uri="{FF2B5EF4-FFF2-40B4-BE49-F238E27FC236}">
              <a16:creationId xmlns:a16="http://schemas.microsoft.com/office/drawing/2014/main" id="{00000000-0008-0000-1100-000006000000}"/>
            </a:ext>
          </a:extLst>
        </xdr:cNvPr>
        <xdr:cNvSpPr txBox="1">
          <a:spLocks noChangeArrowheads="1"/>
        </xdr:cNvSpPr>
      </xdr:nvSpPr>
      <xdr:spPr bwMode="auto">
        <a:xfrm>
          <a:off x="200025" y="1062990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200025</xdr:colOff>
      <xdr:row>62</xdr:row>
      <xdr:rowOff>0</xdr:rowOff>
    </xdr:from>
    <xdr:to>
      <xdr:col>0</xdr:col>
      <xdr:colOff>114300</xdr:colOff>
      <xdr:row>62</xdr:row>
      <xdr:rowOff>0</xdr:rowOff>
    </xdr:to>
    <xdr:sp macro="" textlink="">
      <xdr:nvSpPr>
        <xdr:cNvPr id="8" name="Text Box 15">
          <a:extLst>
            <a:ext uri="{FF2B5EF4-FFF2-40B4-BE49-F238E27FC236}">
              <a16:creationId xmlns:a16="http://schemas.microsoft.com/office/drawing/2014/main" id="{00000000-0008-0000-1100-000008000000}"/>
            </a:ext>
          </a:extLst>
        </xdr:cNvPr>
        <xdr:cNvSpPr txBox="1">
          <a:spLocks noChangeArrowheads="1"/>
        </xdr:cNvSpPr>
      </xdr:nvSpPr>
      <xdr:spPr bwMode="auto">
        <a:xfrm>
          <a:off x="200025" y="1062990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50</xdr:row>
      <xdr:rowOff>0</xdr:rowOff>
    </xdr:from>
    <xdr:to>
      <xdr:col>0</xdr:col>
      <xdr:colOff>114300</xdr:colOff>
      <xdr:row>50</xdr:row>
      <xdr:rowOff>0</xdr:rowOff>
    </xdr:to>
    <xdr:sp macro="" textlink="">
      <xdr:nvSpPr>
        <xdr:cNvPr id="7" name="Text Box 11">
          <a:extLst>
            <a:ext uri="{FF2B5EF4-FFF2-40B4-BE49-F238E27FC236}">
              <a16:creationId xmlns:a16="http://schemas.microsoft.com/office/drawing/2014/main" id="{00000000-0008-0000-1300-000007000000}"/>
            </a:ext>
          </a:extLst>
        </xdr:cNvPr>
        <xdr:cNvSpPr txBox="1">
          <a:spLocks noChangeArrowheads="1"/>
        </xdr:cNvSpPr>
      </xdr:nvSpPr>
      <xdr:spPr bwMode="auto">
        <a:xfrm>
          <a:off x="200025" y="908685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50</xdr:row>
      <xdr:rowOff>0</xdr:rowOff>
    </xdr:from>
    <xdr:to>
      <xdr:col>2</xdr:col>
      <xdr:colOff>0</xdr:colOff>
      <xdr:row>50</xdr:row>
      <xdr:rowOff>0</xdr:rowOff>
    </xdr:to>
    <xdr:sp macro="" textlink="">
      <xdr:nvSpPr>
        <xdr:cNvPr id="8" name="Text Box 12">
          <a:extLst>
            <a:ext uri="{FF2B5EF4-FFF2-40B4-BE49-F238E27FC236}">
              <a16:creationId xmlns:a16="http://schemas.microsoft.com/office/drawing/2014/main" id="{00000000-0008-0000-1300-000008000000}"/>
            </a:ext>
          </a:extLst>
        </xdr:cNvPr>
        <xdr:cNvSpPr txBox="1">
          <a:spLocks noChangeArrowheads="1"/>
        </xdr:cNvSpPr>
      </xdr:nvSpPr>
      <xdr:spPr bwMode="auto">
        <a:xfrm>
          <a:off x="609600" y="9086850"/>
          <a:ext cx="6096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50</xdr:row>
      <xdr:rowOff>0</xdr:rowOff>
    </xdr:from>
    <xdr:to>
      <xdr:col>0</xdr:col>
      <xdr:colOff>114300</xdr:colOff>
      <xdr:row>50</xdr:row>
      <xdr:rowOff>0</xdr:rowOff>
    </xdr:to>
    <xdr:sp macro="" textlink="">
      <xdr:nvSpPr>
        <xdr:cNvPr id="9" name="Text Box 15">
          <a:extLst>
            <a:ext uri="{FF2B5EF4-FFF2-40B4-BE49-F238E27FC236}">
              <a16:creationId xmlns:a16="http://schemas.microsoft.com/office/drawing/2014/main" id="{00000000-0008-0000-1300-000009000000}"/>
            </a:ext>
          </a:extLst>
        </xdr:cNvPr>
        <xdr:cNvSpPr txBox="1">
          <a:spLocks noChangeArrowheads="1"/>
        </xdr:cNvSpPr>
      </xdr:nvSpPr>
      <xdr:spPr bwMode="auto">
        <a:xfrm>
          <a:off x="200025" y="908685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50</xdr:row>
      <xdr:rowOff>0</xdr:rowOff>
    </xdr:from>
    <xdr:to>
      <xdr:col>2</xdr:col>
      <xdr:colOff>0</xdr:colOff>
      <xdr:row>50</xdr:row>
      <xdr:rowOff>0</xdr:rowOff>
    </xdr:to>
    <xdr:sp macro="" textlink="">
      <xdr:nvSpPr>
        <xdr:cNvPr id="10" name="Text Box 16">
          <a:extLst>
            <a:ext uri="{FF2B5EF4-FFF2-40B4-BE49-F238E27FC236}">
              <a16:creationId xmlns:a16="http://schemas.microsoft.com/office/drawing/2014/main" id="{00000000-0008-0000-1300-00000A000000}"/>
            </a:ext>
          </a:extLst>
        </xdr:cNvPr>
        <xdr:cNvSpPr txBox="1">
          <a:spLocks noChangeArrowheads="1"/>
        </xdr:cNvSpPr>
      </xdr:nvSpPr>
      <xdr:spPr bwMode="auto">
        <a:xfrm>
          <a:off x="609600" y="9086850"/>
          <a:ext cx="6096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17</xdr:row>
      <xdr:rowOff>0</xdr:rowOff>
    </xdr:from>
    <xdr:to>
      <xdr:col>0</xdr:col>
      <xdr:colOff>114300</xdr:colOff>
      <xdr:row>17</xdr:row>
      <xdr:rowOff>0</xdr:rowOff>
    </xdr:to>
    <xdr:sp macro="" textlink="">
      <xdr:nvSpPr>
        <xdr:cNvPr id="15" name="Text Box 11">
          <a:extLst>
            <a:ext uri="{FF2B5EF4-FFF2-40B4-BE49-F238E27FC236}">
              <a16:creationId xmlns:a16="http://schemas.microsoft.com/office/drawing/2014/main" id="{00000000-0008-0000-1300-00000F000000}"/>
            </a:ext>
          </a:extLst>
        </xdr:cNvPr>
        <xdr:cNvSpPr txBox="1">
          <a:spLocks noChangeArrowheads="1"/>
        </xdr:cNvSpPr>
      </xdr:nvSpPr>
      <xdr:spPr bwMode="auto">
        <a:xfrm>
          <a:off x="200025" y="308610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17</xdr:row>
      <xdr:rowOff>0</xdr:rowOff>
    </xdr:from>
    <xdr:to>
      <xdr:col>2</xdr:col>
      <xdr:colOff>0</xdr:colOff>
      <xdr:row>17</xdr:row>
      <xdr:rowOff>0</xdr:rowOff>
    </xdr:to>
    <xdr:sp macro="" textlink="">
      <xdr:nvSpPr>
        <xdr:cNvPr id="16" name="Text Box 12">
          <a:extLst>
            <a:ext uri="{FF2B5EF4-FFF2-40B4-BE49-F238E27FC236}">
              <a16:creationId xmlns:a16="http://schemas.microsoft.com/office/drawing/2014/main" id="{00000000-0008-0000-1300-000010000000}"/>
            </a:ext>
          </a:extLst>
        </xdr:cNvPr>
        <xdr:cNvSpPr txBox="1">
          <a:spLocks noChangeArrowheads="1"/>
        </xdr:cNvSpPr>
      </xdr:nvSpPr>
      <xdr:spPr bwMode="auto">
        <a:xfrm>
          <a:off x="609600" y="3086100"/>
          <a:ext cx="6096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17</xdr:row>
      <xdr:rowOff>0</xdr:rowOff>
    </xdr:from>
    <xdr:to>
      <xdr:col>0</xdr:col>
      <xdr:colOff>114300</xdr:colOff>
      <xdr:row>17</xdr:row>
      <xdr:rowOff>0</xdr:rowOff>
    </xdr:to>
    <xdr:sp macro="" textlink="">
      <xdr:nvSpPr>
        <xdr:cNvPr id="17" name="Text Box 15">
          <a:extLst>
            <a:ext uri="{FF2B5EF4-FFF2-40B4-BE49-F238E27FC236}">
              <a16:creationId xmlns:a16="http://schemas.microsoft.com/office/drawing/2014/main" id="{00000000-0008-0000-1300-000011000000}"/>
            </a:ext>
          </a:extLst>
        </xdr:cNvPr>
        <xdr:cNvSpPr txBox="1">
          <a:spLocks noChangeArrowheads="1"/>
        </xdr:cNvSpPr>
      </xdr:nvSpPr>
      <xdr:spPr bwMode="auto">
        <a:xfrm>
          <a:off x="200025" y="308610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17</xdr:row>
      <xdr:rowOff>0</xdr:rowOff>
    </xdr:from>
    <xdr:to>
      <xdr:col>2</xdr:col>
      <xdr:colOff>0</xdr:colOff>
      <xdr:row>17</xdr:row>
      <xdr:rowOff>0</xdr:rowOff>
    </xdr:to>
    <xdr:sp macro="" textlink="">
      <xdr:nvSpPr>
        <xdr:cNvPr id="18" name="Text Box 16">
          <a:extLst>
            <a:ext uri="{FF2B5EF4-FFF2-40B4-BE49-F238E27FC236}">
              <a16:creationId xmlns:a16="http://schemas.microsoft.com/office/drawing/2014/main" id="{00000000-0008-0000-1300-000012000000}"/>
            </a:ext>
          </a:extLst>
        </xdr:cNvPr>
        <xdr:cNvSpPr txBox="1">
          <a:spLocks noChangeArrowheads="1"/>
        </xdr:cNvSpPr>
      </xdr:nvSpPr>
      <xdr:spPr bwMode="auto">
        <a:xfrm>
          <a:off x="609600" y="3086100"/>
          <a:ext cx="6096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iwahouse.sharepoint.com/Documents%20and%20Settings/user/Local%20Settings/Temp/hpqfstemp/dq_152637/72&#26399;_&#35576;&#27604;&#29575;&#35336;&#31639;&#34920;&#12304;FX&#23550;&#24540;&#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比率計算表（当期実績）"/>
      <sheetName val="諸比率計算表（業績予想）"/>
      <sheetName val="数値入力シート"/>
      <sheetName val="FXデータシート"/>
    </sheetNames>
    <sheetDataSet>
      <sheetData sheetId="0" refreshError="1"/>
      <sheetData sheetId="1" refreshError="1"/>
      <sheetData sheetId="2"/>
      <sheetData sheetId="3"/>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66"/>
    <pageSetUpPr fitToPage="1"/>
  </sheetPr>
  <dimension ref="A1:M33"/>
  <sheetViews>
    <sheetView showGridLines="0" tabSelected="1" view="pageBreakPreview" zoomScaleNormal="100" zoomScaleSheetLayoutView="100" workbookViewId="0"/>
  </sheetViews>
  <sheetFormatPr defaultColWidth="8" defaultRowHeight="14.1" customHeight="1"/>
  <cols>
    <col min="1" max="1" width="31.125" style="3" customWidth="1"/>
    <col min="2" max="2" width="22.125" style="3" customWidth="1"/>
    <col min="3" max="6" width="8.75" style="3" customWidth="1"/>
    <col min="7" max="12" width="8.75" style="6" customWidth="1"/>
    <col min="13" max="13" width="2.125" style="3" customWidth="1"/>
    <col min="14" max="16384" width="8" style="3"/>
  </cols>
  <sheetData>
    <row r="1" spans="1:13" ht="16.5" customHeight="1">
      <c r="A1" s="710"/>
      <c r="B1" s="710"/>
      <c r="C1" s="711"/>
      <c r="D1" s="711"/>
      <c r="E1" s="711"/>
      <c r="F1" s="711"/>
      <c r="G1" s="711"/>
      <c r="H1" s="711"/>
      <c r="I1" s="711"/>
      <c r="J1" s="711"/>
      <c r="K1" s="711"/>
      <c r="L1" s="709"/>
      <c r="M1" s="709" t="s">
        <v>0</v>
      </c>
    </row>
    <row r="2" spans="1:13" ht="23.25" customHeight="1">
      <c r="A2" s="4" t="s">
        <v>1</v>
      </c>
      <c r="B2" s="5"/>
    </row>
    <row r="3" spans="1:13" ht="11.25" customHeight="1"/>
    <row r="4" spans="1:13" ht="23.25" customHeight="1" thickBot="1">
      <c r="A4" s="7" t="s">
        <v>2</v>
      </c>
      <c r="B4" s="8"/>
      <c r="C4" s="10"/>
      <c r="D4" s="10"/>
      <c r="E4" s="10"/>
      <c r="F4" s="10"/>
      <c r="G4" s="9"/>
      <c r="H4" s="9"/>
      <c r="I4" s="9"/>
      <c r="J4" s="9"/>
      <c r="K4" s="9"/>
      <c r="L4" s="9"/>
      <c r="M4" s="9"/>
    </row>
    <row r="5" spans="1:13" ht="17.25" customHeight="1">
      <c r="G5" s="11"/>
      <c r="H5" s="11"/>
      <c r="I5" s="11"/>
      <c r="J5" s="11"/>
      <c r="K5" s="11"/>
      <c r="L5" s="11" t="s">
        <v>3</v>
      </c>
    </row>
    <row r="6" spans="1:13" ht="17.25" customHeight="1" thickBot="1">
      <c r="A6" s="13"/>
      <c r="B6" s="13"/>
      <c r="C6" s="14" t="s">
        <v>4</v>
      </c>
      <c r="D6" s="14" t="s">
        <v>5</v>
      </c>
      <c r="E6" s="14" t="s">
        <v>6</v>
      </c>
      <c r="F6" s="14" t="s">
        <v>7</v>
      </c>
      <c r="G6" s="14" t="s">
        <v>8</v>
      </c>
      <c r="H6" s="14" t="s">
        <v>9</v>
      </c>
      <c r="I6" s="15" t="s">
        <v>10</v>
      </c>
      <c r="J6" s="15" t="s">
        <v>11</v>
      </c>
      <c r="K6" s="15" t="s">
        <v>12</v>
      </c>
      <c r="L6" s="16" t="s">
        <v>13</v>
      </c>
    </row>
    <row r="7" spans="1:13" ht="18" customHeight="1">
      <c r="A7" s="671" t="s">
        <v>14</v>
      </c>
      <c r="B7" s="18" t="s">
        <v>15</v>
      </c>
      <c r="C7" s="18">
        <v>987</v>
      </c>
      <c r="D7" s="18">
        <v>880</v>
      </c>
      <c r="E7" s="18">
        <v>921</v>
      </c>
      <c r="F7" s="18">
        <v>974</v>
      </c>
      <c r="G7" s="195">
        <v>946</v>
      </c>
      <c r="H7" s="195">
        <v>952</v>
      </c>
      <c r="I7" s="420">
        <v>883</v>
      </c>
      <c r="J7" s="420">
        <v>812</v>
      </c>
      <c r="K7" s="420">
        <v>865</v>
      </c>
      <c r="L7" s="421">
        <v>860</v>
      </c>
    </row>
    <row r="8" spans="1:13" ht="18" customHeight="1">
      <c r="A8" s="672" t="s">
        <v>16</v>
      </c>
      <c r="B8" s="673" t="s">
        <v>17</v>
      </c>
      <c r="C8" s="33">
        <v>353</v>
      </c>
      <c r="D8" s="33">
        <v>278</v>
      </c>
      <c r="E8" s="33">
        <v>284</v>
      </c>
      <c r="F8" s="33">
        <v>292</v>
      </c>
      <c r="G8" s="298">
        <v>282</v>
      </c>
      <c r="H8" s="298">
        <v>288</v>
      </c>
      <c r="I8" s="380">
        <v>283</v>
      </c>
      <c r="J8" s="380">
        <v>263</v>
      </c>
      <c r="K8" s="380">
        <v>281</v>
      </c>
      <c r="L8" s="300">
        <v>248</v>
      </c>
    </row>
    <row r="9" spans="1:13" ht="27.95" customHeight="1">
      <c r="A9" s="672" t="s">
        <v>18</v>
      </c>
      <c r="B9" s="673" t="s">
        <v>19</v>
      </c>
      <c r="C9" s="33">
        <v>134</v>
      </c>
      <c r="D9" s="33">
        <v>124</v>
      </c>
      <c r="E9" s="33">
        <v>126</v>
      </c>
      <c r="F9" s="33">
        <v>135</v>
      </c>
      <c r="G9" s="674">
        <v>137.80000000000001</v>
      </c>
      <c r="H9" s="674">
        <v>145</v>
      </c>
      <c r="I9" s="674">
        <v>146</v>
      </c>
      <c r="J9" s="674">
        <v>129</v>
      </c>
      <c r="K9" s="674">
        <v>144</v>
      </c>
      <c r="L9" s="675">
        <v>144</v>
      </c>
    </row>
    <row r="10" spans="1:13" ht="18" customHeight="1">
      <c r="A10" s="672" t="s">
        <v>20</v>
      </c>
      <c r="B10" s="673" t="s">
        <v>21</v>
      </c>
      <c r="C10" s="33">
        <v>370</v>
      </c>
      <c r="D10" s="33">
        <v>358</v>
      </c>
      <c r="E10" s="33">
        <v>384</v>
      </c>
      <c r="F10" s="33">
        <v>427</v>
      </c>
      <c r="G10" s="298">
        <v>410</v>
      </c>
      <c r="H10" s="298">
        <v>390</v>
      </c>
      <c r="I10" s="380">
        <v>334</v>
      </c>
      <c r="J10" s="380">
        <v>303</v>
      </c>
      <c r="K10" s="380">
        <v>330</v>
      </c>
      <c r="L10" s="300">
        <v>347</v>
      </c>
    </row>
    <row r="11" spans="1:13" ht="18" customHeight="1">
      <c r="A11" s="676" t="s">
        <v>22</v>
      </c>
      <c r="B11" s="677" t="s">
        <v>23</v>
      </c>
      <c r="C11" s="678">
        <v>124</v>
      </c>
      <c r="D11" s="678">
        <v>110</v>
      </c>
      <c r="E11" s="678">
        <v>118</v>
      </c>
      <c r="F11" s="678">
        <v>112</v>
      </c>
      <c r="G11" s="679">
        <v>108</v>
      </c>
      <c r="H11" s="679">
        <v>120</v>
      </c>
      <c r="I11" s="680">
        <v>111</v>
      </c>
      <c r="J11" s="680">
        <v>108</v>
      </c>
      <c r="K11" s="680">
        <v>102</v>
      </c>
      <c r="L11" s="681">
        <v>113</v>
      </c>
    </row>
    <row r="12" spans="1:13" ht="18" customHeight="1">
      <c r="A12" s="671" t="s">
        <v>24</v>
      </c>
      <c r="B12" s="18" t="s">
        <v>25</v>
      </c>
      <c r="C12" s="18">
        <v>150</v>
      </c>
      <c r="D12" s="18">
        <v>140</v>
      </c>
      <c r="E12" s="18">
        <v>143</v>
      </c>
      <c r="F12" s="18">
        <v>148</v>
      </c>
      <c r="G12" s="195">
        <v>136</v>
      </c>
      <c r="H12" s="195">
        <v>131</v>
      </c>
      <c r="I12" s="420">
        <v>124</v>
      </c>
      <c r="J12" s="420">
        <v>107</v>
      </c>
      <c r="K12" s="420">
        <v>114</v>
      </c>
      <c r="L12" s="421">
        <v>111</v>
      </c>
    </row>
    <row r="13" spans="1:13" ht="18" customHeight="1">
      <c r="A13" s="325" t="s">
        <v>26</v>
      </c>
      <c r="B13" s="33" t="s">
        <v>27</v>
      </c>
      <c r="C13" s="656">
        <v>0.152</v>
      </c>
      <c r="D13" s="656">
        <v>0.159</v>
      </c>
      <c r="E13" s="656">
        <v>0.156</v>
      </c>
      <c r="F13" s="656">
        <v>0.152</v>
      </c>
      <c r="G13" s="659">
        <v>0.14399999999999999</v>
      </c>
      <c r="H13" s="659">
        <v>0.13700000000000001</v>
      </c>
      <c r="I13" s="660">
        <v>0.14099999999999999</v>
      </c>
      <c r="J13" s="660">
        <v>0.13300000000000001</v>
      </c>
      <c r="K13" s="660">
        <v>0.13200000000000001</v>
      </c>
      <c r="L13" s="661">
        <v>0.13</v>
      </c>
    </row>
    <row r="14" spans="1:13" ht="18" customHeight="1">
      <c r="A14" s="672" t="s">
        <v>28</v>
      </c>
      <c r="B14" s="673" t="s">
        <v>17</v>
      </c>
      <c r="C14" s="33">
        <v>57</v>
      </c>
      <c r="D14" s="33">
        <v>47</v>
      </c>
      <c r="E14" s="33">
        <v>45</v>
      </c>
      <c r="F14" s="33">
        <v>46</v>
      </c>
      <c r="G14" s="298">
        <v>43</v>
      </c>
      <c r="H14" s="298">
        <v>44</v>
      </c>
      <c r="I14" s="380">
        <v>40</v>
      </c>
      <c r="J14" s="380">
        <v>35</v>
      </c>
      <c r="K14" s="380">
        <v>37</v>
      </c>
      <c r="L14" s="300">
        <v>32</v>
      </c>
    </row>
    <row r="15" spans="1:13" ht="24" customHeight="1">
      <c r="A15" s="672" t="s">
        <v>26</v>
      </c>
      <c r="B15" s="673" t="s">
        <v>27</v>
      </c>
      <c r="C15" s="656">
        <v>0.16300000000000001</v>
      </c>
      <c r="D15" s="656">
        <v>0.16800000000000001</v>
      </c>
      <c r="E15" s="656">
        <v>0.159</v>
      </c>
      <c r="F15" s="656">
        <v>0.158</v>
      </c>
      <c r="G15" s="659">
        <v>0.154</v>
      </c>
      <c r="H15" s="659">
        <v>0.152</v>
      </c>
      <c r="I15" s="660">
        <v>0.14299999999999999</v>
      </c>
      <c r="J15" s="660">
        <v>0.13300000000000001</v>
      </c>
      <c r="K15" s="660">
        <v>0.13200000000000001</v>
      </c>
      <c r="L15" s="661">
        <v>0.13200000000000001</v>
      </c>
    </row>
    <row r="16" spans="1:13" ht="18" customHeight="1">
      <c r="A16" s="672" t="s">
        <v>29</v>
      </c>
      <c r="B16" s="673" t="s">
        <v>21</v>
      </c>
      <c r="C16" s="33">
        <v>86</v>
      </c>
      <c r="D16" s="33">
        <v>86</v>
      </c>
      <c r="E16" s="33">
        <v>92</v>
      </c>
      <c r="F16" s="33">
        <v>95</v>
      </c>
      <c r="G16" s="298">
        <v>87</v>
      </c>
      <c r="H16" s="298">
        <v>80</v>
      </c>
      <c r="I16" s="380">
        <v>77</v>
      </c>
      <c r="J16" s="380">
        <v>66</v>
      </c>
      <c r="K16" s="380">
        <v>71</v>
      </c>
      <c r="L16" s="300">
        <v>73</v>
      </c>
    </row>
    <row r="17" spans="1:13" ht="24" customHeight="1">
      <c r="A17" s="672" t="s">
        <v>26</v>
      </c>
      <c r="B17" s="673" t="s">
        <v>27</v>
      </c>
      <c r="C17" s="656">
        <v>0.23300000000000001</v>
      </c>
      <c r="D17" s="656">
        <v>0.24</v>
      </c>
      <c r="E17" s="656">
        <v>0.23899999999999999</v>
      </c>
      <c r="F17" s="656">
        <v>0.222</v>
      </c>
      <c r="G17" s="659">
        <v>0.21199999999999999</v>
      </c>
      <c r="H17" s="659">
        <v>0.20599999999999999</v>
      </c>
      <c r="I17" s="660">
        <v>0.23100000000000001</v>
      </c>
      <c r="J17" s="660">
        <v>0.22</v>
      </c>
      <c r="K17" s="660">
        <v>0.217</v>
      </c>
      <c r="L17" s="661">
        <v>0.21099999999999999</v>
      </c>
    </row>
    <row r="18" spans="1:13" ht="38.1" customHeight="1">
      <c r="A18" s="672" t="s">
        <v>30</v>
      </c>
      <c r="B18" s="673" t="s">
        <v>31</v>
      </c>
      <c r="C18" s="33">
        <v>6</v>
      </c>
      <c r="D18" s="33">
        <v>6</v>
      </c>
      <c r="E18" s="33">
        <v>6</v>
      </c>
      <c r="F18" s="33">
        <v>5</v>
      </c>
      <c r="G18" s="298">
        <v>5</v>
      </c>
      <c r="H18" s="298">
        <v>5</v>
      </c>
      <c r="I18" s="380">
        <v>6</v>
      </c>
      <c r="J18" s="380">
        <v>4</v>
      </c>
      <c r="K18" s="380">
        <v>4</v>
      </c>
      <c r="L18" s="300">
        <v>4</v>
      </c>
    </row>
    <row r="19" spans="1:13" ht="24" customHeight="1">
      <c r="A19" s="737" t="s">
        <v>26</v>
      </c>
      <c r="B19" s="738" t="s">
        <v>27</v>
      </c>
      <c r="C19" s="317">
        <v>2.1999999999999999E-2</v>
      </c>
      <c r="D19" s="317">
        <v>2.7E-2</v>
      </c>
      <c r="E19" s="317">
        <v>2.3E-2</v>
      </c>
      <c r="F19" s="317">
        <v>2.1999999999999999E-2</v>
      </c>
      <c r="G19" s="443">
        <v>0.02</v>
      </c>
      <c r="H19" s="443">
        <v>0.02</v>
      </c>
      <c r="I19" s="444">
        <v>2.3E-2</v>
      </c>
      <c r="J19" s="444">
        <v>1.7999999999999999E-2</v>
      </c>
      <c r="K19" s="444">
        <v>1.9E-2</v>
      </c>
      <c r="L19" s="445">
        <v>1.9E-2</v>
      </c>
    </row>
    <row r="20" spans="1:13" ht="14.25" customHeight="1">
      <c r="A20" s="328" t="s">
        <v>32</v>
      </c>
    </row>
    <row r="21" spans="1:13" ht="9" customHeight="1"/>
    <row r="22" spans="1:13" ht="9" customHeight="1"/>
    <row r="23" spans="1:13" ht="23.25" customHeight="1" thickBot="1">
      <c r="A23" s="7" t="s">
        <v>33</v>
      </c>
      <c r="B23" s="8"/>
      <c r="C23" s="10"/>
      <c r="D23" s="10"/>
      <c r="E23" s="10"/>
      <c r="F23" s="10"/>
      <c r="G23" s="9"/>
      <c r="H23" s="9"/>
      <c r="I23" s="9"/>
      <c r="J23" s="9"/>
      <c r="K23" s="9"/>
      <c r="L23" s="9"/>
    </row>
    <row r="24" spans="1:13" ht="17.25" customHeight="1">
      <c r="G24" s="11"/>
      <c r="H24" s="11"/>
      <c r="I24" s="11"/>
      <c r="J24" s="11"/>
      <c r="K24" s="11"/>
      <c r="L24" s="11" t="s">
        <v>34</v>
      </c>
      <c r="M24" s="682"/>
    </row>
    <row r="25" spans="1:13" ht="17.25" customHeight="1" thickBot="1">
      <c r="A25" s="13"/>
      <c r="B25" s="13"/>
      <c r="C25" s="14" t="s">
        <v>4</v>
      </c>
      <c r="D25" s="14" t="s">
        <v>5</v>
      </c>
      <c r="E25" s="14" t="s">
        <v>6</v>
      </c>
      <c r="F25" s="14" t="s">
        <v>7</v>
      </c>
      <c r="G25" s="14" t="s">
        <v>8</v>
      </c>
      <c r="H25" s="14" t="s">
        <v>9</v>
      </c>
      <c r="I25" s="15" t="s">
        <v>10</v>
      </c>
      <c r="J25" s="15" t="s">
        <v>11</v>
      </c>
      <c r="K25" s="15" t="s">
        <v>12</v>
      </c>
      <c r="L25" s="16" t="str">
        <f>L6</f>
        <v>'23/03</v>
      </c>
    </row>
    <row r="26" spans="1:13" ht="18" customHeight="1">
      <c r="A26" s="671" t="s">
        <v>35</v>
      </c>
      <c r="B26" s="18" t="s">
        <v>36</v>
      </c>
      <c r="C26" s="393">
        <v>46018</v>
      </c>
      <c r="D26" s="393">
        <v>49087</v>
      </c>
      <c r="E26" s="393">
        <v>51207</v>
      </c>
      <c r="F26" s="393">
        <v>54925</v>
      </c>
      <c r="G26" s="393">
        <v>51641</v>
      </c>
      <c r="H26" s="393">
        <v>48410</v>
      </c>
      <c r="I26" s="395">
        <v>43703</v>
      </c>
      <c r="J26" s="395">
        <v>38991</v>
      </c>
      <c r="K26" s="395">
        <v>40758</v>
      </c>
      <c r="L26" s="396">
        <v>40562</v>
      </c>
    </row>
    <row r="27" spans="1:13" ht="27" customHeight="1">
      <c r="A27" s="574" t="s">
        <v>37</v>
      </c>
      <c r="B27" s="86" t="s">
        <v>38</v>
      </c>
      <c r="C27" s="139">
        <v>8088</v>
      </c>
      <c r="D27" s="139">
        <v>7280</v>
      </c>
      <c r="E27" s="139">
        <v>6999</v>
      </c>
      <c r="F27" s="139">
        <v>7106</v>
      </c>
      <c r="G27" s="139">
        <v>6907</v>
      </c>
      <c r="H27" s="139">
        <v>6524</v>
      </c>
      <c r="I27" s="140">
        <v>5917</v>
      </c>
      <c r="J27" s="140">
        <v>5178</v>
      </c>
      <c r="K27" s="140">
        <v>5164</v>
      </c>
      <c r="L27" s="141">
        <v>4191</v>
      </c>
    </row>
    <row r="28" spans="1:13" ht="27" customHeight="1">
      <c r="A28" s="574" t="s">
        <v>39</v>
      </c>
      <c r="B28" s="86" t="s">
        <v>40</v>
      </c>
      <c r="C28" s="139">
        <v>2433</v>
      </c>
      <c r="D28" s="139">
        <v>2614</v>
      </c>
      <c r="E28" s="139">
        <v>2333</v>
      </c>
      <c r="F28" s="139">
        <v>2180</v>
      </c>
      <c r="G28" s="139">
        <v>2320</v>
      </c>
      <c r="H28" s="139">
        <v>2192</v>
      </c>
      <c r="I28" s="140">
        <v>2066</v>
      </c>
      <c r="J28" s="140">
        <v>1841</v>
      </c>
      <c r="K28" s="140">
        <v>1596</v>
      </c>
      <c r="L28" s="141">
        <v>1571</v>
      </c>
    </row>
    <row r="29" spans="1:13" ht="18" customHeight="1">
      <c r="A29" s="574" t="s">
        <v>41</v>
      </c>
      <c r="B29" s="86" t="s">
        <v>42</v>
      </c>
      <c r="C29" s="139">
        <v>32424</v>
      </c>
      <c r="D29" s="139">
        <v>36757</v>
      </c>
      <c r="E29" s="139">
        <v>38903</v>
      </c>
      <c r="F29" s="139">
        <v>43428</v>
      </c>
      <c r="G29" s="139">
        <v>40254</v>
      </c>
      <c r="H29" s="139">
        <v>37905</v>
      </c>
      <c r="I29" s="140">
        <v>33502</v>
      </c>
      <c r="J29" s="140">
        <v>29488</v>
      </c>
      <c r="K29" s="140">
        <v>31202</v>
      </c>
      <c r="L29" s="141">
        <v>32224</v>
      </c>
    </row>
    <row r="30" spans="1:13" ht="18" customHeight="1">
      <c r="A30" s="684" t="s">
        <v>43</v>
      </c>
      <c r="B30" s="123" t="s">
        <v>44</v>
      </c>
      <c r="C30" s="492">
        <v>3073</v>
      </c>
      <c r="D30" s="492">
        <v>2436</v>
      </c>
      <c r="E30" s="492">
        <v>2972</v>
      </c>
      <c r="F30" s="492">
        <v>2211</v>
      </c>
      <c r="G30" s="492">
        <v>2160</v>
      </c>
      <c r="H30" s="492">
        <v>1789</v>
      </c>
      <c r="I30" s="685">
        <v>2218</v>
      </c>
      <c r="J30" s="685">
        <v>2484</v>
      </c>
      <c r="K30" s="685">
        <v>2796</v>
      </c>
      <c r="L30" s="683">
        <v>2576</v>
      </c>
    </row>
    <row r="31" spans="1:13" ht="18" customHeight="1">
      <c r="A31" s="686" t="s">
        <v>45</v>
      </c>
      <c r="B31" s="687" t="s">
        <v>46</v>
      </c>
      <c r="C31" s="688"/>
      <c r="D31" s="688"/>
      <c r="E31" s="688"/>
      <c r="F31" s="688"/>
      <c r="G31" s="688"/>
      <c r="H31" s="688"/>
      <c r="I31" s="689"/>
      <c r="J31" s="689"/>
      <c r="K31" s="689"/>
      <c r="L31" s="690"/>
    </row>
    <row r="32" spans="1:13" ht="18" customHeight="1">
      <c r="A32" s="691" t="s">
        <v>43</v>
      </c>
      <c r="B32" s="692" t="s">
        <v>44</v>
      </c>
      <c r="C32" s="693">
        <v>799</v>
      </c>
      <c r="D32" s="693">
        <v>772</v>
      </c>
      <c r="E32" s="693">
        <v>896</v>
      </c>
      <c r="F32" s="694">
        <v>744</v>
      </c>
      <c r="G32" s="694">
        <v>558</v>
      </c>
      <c r="H32" s="694">
        <v>414</v>
      </c>
      <c r="I32" s="695">
        <v>325</v>
      </c>
      <c r="J32" s="695">
        <v>455</v>
      </c>
      <c r="K32" s="695">
        <v>453</v>
      </c>
      <c r="L32" s="696">
        <v>427</v>
      </c>
    </row>
    <row r="33" spans="1:12" ht="24.75" customHeight="1">
      <c r="A33" s="697" t="s">
        <v>47</v>
      </c>
      <c r="B33" s="697"/>
      <c r="C33" s="697"/>
      <c r="D33" s="697"/>
      <c r="E33" s="697"/>
      <c r="F33" s="322"/>
      <c r="G33" s="322"/>
      <c r="H33" s="322"/>
      <c r="I33" s="322"/>
      <c r="J33" s="322"/>
      <c r="K33" s="322"/>
      <c r="L33" s="322"/>
    </row>
  </sheetData>
  <sheetProtection password="D4A7" sheet="1" objects="1" scenarios="1"/>
  <phoneticPr fontId="6"/>
  <printOptions horizontalCentered="1"/>
  <pageMargins left="0.59055118110236227" right="0.39370078740157483" top="0.31496062992125984" bottom="0.51181102362204722" header="0.19685039370078741" footer="0.19685039370078741"/>
  <pageSetup paperSize="9" scale="66" orientation="portrait" r:id="rId1"/>
  <headerFooter scaleWithDoc="0" alignWithMargins="0">
    <oddFooter>&amp;R&amp;"Meiryo UI,標準"&amp;6Daiwa House Industry  Financial Factbook
Fiscal Year Ended March 31,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51C46-5580-458C-93CA-BBA368448828}">
  <sheetPr>
    <tabColor rgb="FF0070C0"/>
    <pageSetUpPr fitToPage="1"/>
  </sheetPr>
  <dimension ref="A1:M39"/>
  <sheetViews>
    <sheetView showGridLines="0" view="pageBreakPreview" zoomScaleNormal="100" zoomScaleSheetLayoutView="100" workbookViewId="0"/>
  </sheetViews>
  <sheetFormatPr defaultColWidth="8" defaultRowHeight="14.1" customHeight="1"/>
  <cols>
    <col min="1" max="1" width="26.625" style="3" customWidth="1"/>
    <col min="2" max="2" width="20.625" style="3" customWidth="1"/>
    <col min="3" max="3" width="14.625" style="3" customWidth="1"/>
    <col min="4" max="4" width="10.625" style="3" customWidth="1"/>
    <col min="5" max="10" width="10.625" style="6" customWidth="1"/>
    <col min="11" max="12" width="9.375" style="3" bestFit="1" customWidth="1"/>
    <col min="13" max="13" width="10.25" style="3" bestFit="1" customWidth="1"/>
    <col min="14" max="14" width="8.875" style="3" customWidth="1"/>
    <col min="15" max="16384" width="8" style="3"/>
  </cols>
  <sheetData>
    <row r="1" spans="1:13" ht="16.5" customHeight="1">
      <c r="A1" s="710"/>
      <c r="B1" s="710"/>
      <c r="C1" s="710"/>
      <c r="D1" s="711"/>
      <c r="E1" s="709"/>
      <c r="F1" s="709"/>
      <c r="G1" s="709"/>
      <c r="H1" s="709"/>
      <c r="I1" s="709"/>
      <c r="J1" s="709" t="str">
        <f>P.1市場①!M1</f>
        <v>　Financial Factbook FYE 2023/03</v>
      </c>
    </row>
    <row r="2" spans="1:13" ht="21" customHeight="1">
      <c r="A2" s="4" t="s">
        <v>326</v>
      </c>
      <c r="B2" s="5"/>
      <c r="C2" s="5"/>
    </row>
    <row r="3" spans="1:13" ht="6.75" customHeight="1">
      <c r="M3" s="68"/>
    </row>
    <row r="4" spans="1:13" ht="14.25" customHeight="1">
      <c r="A4" s="481" t="s">
        <v>360</v>
      </c>
      <c r="M4" s="68"/>
    </row>
    <row r="5" spans="1:13" ht="23.25" customHeight="1" thickBot="1">
      <c r="A5" s="482" t="s">
        <v>361</v>
      </c>
      <c r="B5" s="8"/>
      <c r="C5" s="8"/>
      <c r="D5" s="10"/>
      <c r="E5" s="9"/>
      <c r="F5" s="9"/>
      <c r="G5" s="9"/>
      <c r="H5" s="9"/>
      <c r="I5" s="9"/>
      <c r="J5" s="9"/>
      <c r="M5" s="68"/>
    </row>
    <row r="6" spans="1:13" ht="17.25" customHeight="1">
      <c r="E6" s="11"/>
      <c r="F6" s="11"/>
      <c r="G6" s="11"/>
      <c r="H6" s="11"/>
      <c r="I6" s="11"/>
      <c r="J6" s="11" t="s">
        <v>329</v>
      </c>
      <c r="K6" s="68"/>
    </row>
    <row r="7" spans="1:13" ht="15.75" customHeight="1" thickBot="1">
      <c r="A7" s="245"/>
      <c r="B7" s="245"/>
      <c r="C7" s="245"/>
      <c r="D7" s="276" t="s">
        <v>7</v>
      </c>
      <c r="E7" s="276" t="s">
        <v>8</v>
      </c>
      <c r="F7" s="341" t="s">
        <v>9</v>
      </c>
      <c r="G7" s="341" t="s">
        <v>10</v>
      </c>
      <c r="H7" s="341" t="s">
        <v>11</v>
      </c>
      <c r="I7" s="341" t="s">
        <v>12</v>
      </c>
      <c r="J7" s="277" t="s">
        <v>13</v>
      </c>
      <c r="K7" s="68"/>
    </row>
    <row r="8" spans="1:13" ht="17.25" customHeight="1">
      <c r="A8" s="783" t="s">
        <v>362</v>
      </c>
      <c r="B8" s="351" t="s">
        <v>168</v>
      </c>
      <c r="C8" s="249" t="s">
        <v>235</v>
      </c>
      <c r="D8" s="19">
        <v>386591</v>
      </c>
      <c r="E8" s="19">
        <v>430639</v>
      </c>
      <c r="F8" s="20">
        <v>509751</v>
      </c>
      <c r="G8" s="20">
        <v>520802</v>
      </c>
      <c r="H8" s="20">
        <v>379240</v>
      </c>
      <c r="I8" s="20">
        <v>419487</v>
      </c>
      <c r="J8" s="21">
        <v>521451</v>
      </c>
      <c r="K8" s="68"/>
    </row>
    <row r="9" spans="1:13" ht="17.25" customHeight="1">
      <c r="A9" s="783"/>
      <c r="B9" s="352" t="s">
        <v>331</v>
      </c>
      <c r="C9" s="250" t="s">
        <v>243</v>
      </c>
      <c r="D9" s="34">
        <v>22390</v>
      </c>
      <c r="E9" s="34">
        <v>21800</v>
      </c>
      <c r="F9" s="35">
        <v>21898</v>
      </c>
      <c r="G9" s="35">
        <v>9886</v>
      </c>
      <c r="H9" s="35">
        <v>12206</v>
      </c>
      <c r="I9" s="35">
        <v>13235</v>
      </c>
      <c r="J9" s="36">
        <v>15385</v>
      </c>
      <c r="K9" s="68"/>
    </row>
    <row r="10" spans="1:13" ht="17.25" customHeight="1">
      <c r="A10" s="783"/>
      <c r="B10" s="352" t="s">
        <v>246</v>
      </c>
      <c r="C10" s="250" t="s">
        <v>332</v>
      </c>
      <c r="D10" s="34">
        <v>22505</v>
      </c>
      <c r="E10" s="34">
        <v>21130</v>
      </c>
      <c r="F10" s="35">
        <v>22004</v>
      </c>
      <c r="G10" s="35">
        <v>8561</v>
      </c>
      <c r="H10" s="35">
        <v>8866</v>
      </c>
      <c r="I10" s="35">
        <v>13577</v>
      </c>
      <c r="J10" s="36">
        <v>14784</v>
      </c>
      <c r="K10" s="68"/>
    </row>
    <row r="11" spans="1:13" ht="17.25" customHeight="1">
      <c r="A11" s="783"/>
      <c r="B11" s="352" t="s">
        <v>333</v>
      </c>
      <c r="C11" s="250" t="s">
        <v>334</v>
      </c>
      <c r="D11" s="34">
        <v>16201</v>
      </c>
      <c r="E11" s="34">
        <v>14931</v>
      </c>
      <c r="F11" s="35">
        <v>15293</v>
      </c>
      <c r="G11" s="35">
        <v>6013</v>
      </c>
      <c r="H11" s="35">
        <v>5579</v>
      </c>
      <c r="I11" s="143">
        <v>-385</v>
      </c>
      <c r="J11" s="483">
        <v>8737</v>
      </c>
      <c r="K11" s="68"/>
    </row>
    <row r="12" spans="1:13" ht="17.25" customHeight="1">
      <c r="A12" s="783"/>
      <c r="B12" s="352" t="s">
        <v>335</v>
      </c>
      <c r="C12" s="250" t="s">
        <v>336</v>
      </c>
      <c r="D12" s="34">
        <v>296500</v>
      </c>
      <c r="E12" s="34">
        <v>336680</v>
      </c>
      <c r="F12" s="35">
        <v>396232</v>
      </c>
      <c r="G12" s="35">
        <v>382871</v>
      </c>
      <c r="H12" s="35">
        <v>385590</v>
      </c>
      <c r="I12" s="35">
        <v>418350</v>
      </c>
      <c r="J12" s="36">
        <v>490155</v>
      </c>
      <c r="K12" s="68"/>
    </row>
    <row r="13" spans="1:13" ht="17.25" customHeight="1">
      <c r="A13" s="783"/>
      <c r="B13" s="352" t="s">
        <v>337</v>
      </c>
      <c r="C13" s="250" t="s">
        <v>338</v>
      </c>
      <c r="D13" s="34">
        <v>69516</v>
      </c>
      <c r="E13" s="34">
        <v>80021</v>
      </c>
      <c r="F13" s="34">
        <v>91850</v>
      </c>
      <c r="G13" s="35">
        <v>90683</v>
      </c>
      <c r="H13" s="35">
        <v>95143</v>
      </c>
      <c r="I13" s="35">
        <v>92594</v>
      </c>
      <c r="J13" s="36">
        <v>101434</v>
      </c>
      <c r="K13" s="68"/>
    </row>
    <row r="14" spans="1:13" ht="25.5" customHeight="1">
      <c r="A14" s="784"/>
      <c r="B14" s="484" t="s">
        <v>339</v>
      </c>
      <c r="C14" s="484" t="s">
        <v>340</v>
      </c>
      <c r="D14" s="80">
        <v>14440</v>
      </c>
      <c r="E14" s="80">
        <v>27427</v>
      </c>
      <c r="F14" s="80">
        <v>15854</v>
      </c>
      <c r="G14" s="81">
        <v>46752</v>
      </c>
      <c r="H14" s="81">
        <v>66402</v>
      </c>
      <c r="I14" s="81">
        <v>73705</v>
      </c>
      <c r="J14" s="82">
        <v>109186</v>
      </c>
      <c r="K14" s="68"/>
    </row>
    <row r="15" spans="1:13" ht="17.25" customHeight="1">
      <c r="A15" s="777" t="s">
        <v>363</v>
      </c>
      <c r="B15" s="351" t="s">
        <v>168</v>
      </c>
      <c r="C15" s="249" t="s">
        <v>235</v>
      </c>
      <c r="D15" s="485">
        <v>54536</v>
      </c>
      <c r="E15" s="485">
        <v>53866</v>
      </c>
      <c r="F15" s="485">
        <v>56301</v>
      </c>
      <c r="G15" s="486">
        <v>59574</v>
      </c>
      <c r="H15" s="486">
        <v>55900</v>
      </c>
      <c r="I15" s="486">
        <v>59211</v>
      </c>
      <c r="J15" s="487">
        <v>62932</v>
      </c>
      <c r="K15" s="68"/>
    </row>
    <row r="16" spans="1:13" ht="17.25" customHeight="1">
      <c r="A16" s="778"/>
      <c r="B16" s="352" t="s">
        <v>331</v>
      </c>
      <c r="C16" s="250" t="s">
        <v>243</v>
      </c>
      <c r="D16" s="34">
        <v>3630</v>
      </c>
      <c r="E16" s="34">
        <v>3340</v>
      </c>
      <c r="F16" s="34">
        <v>3549</v>
      </c>
      <c r="G16" s="35">
        <v>5247</v>
      </c>
      <c r="H16" s="35">
        <v>6139</v>
      </c>
      <c r="I16" s="35">
        <v>6445</v>
      </c>
      <c r="J16" s="36">
        <v>7965</v>
      </c>
      <c r="K16" s="68"/>
    </row>
    <row r="17" spans="1:11" ht="17.25" customHeight="1">
      <c r="A17" s="778"/>
      <c r="B17" s="352" t="s">
        <v>246</v>
      </c>
      <c r="C17" s="250" t="s">
        <v>332</v>
      </c>
      <c r="D17" s="34">
        <v>3943</v>
      </c>
      <c r="E17" s="34">
        <v>3431</v>
      </c>
      <c r="F17" s="34">
        <v>3622</v>
      </c>
      <c r="G17" s="35">
        <v>5264</v>
      </c>
      <c r="H17" s="35">
        <v>6184</v>
      </c>
      <c r="I17" s="35">
        <v>6395</v>
      </c>
      <c r="J17" s="36">
        <v>7970</v>
      </c>
      <c r="K17" s="68"/>
    </row>
    <row r="18" spans="1:11" ht="17.25" customHeight="1">
      <c r="A18" s="778"/>
      <c r="B18" s="352" t="s">
        <v>333</v>
      </c>
      <c r="C18" s="250" t="s">
        <v>334</v>
      </c>
      <c r="D18" s="34">
        <v>2766</v>
      </c>
      <c r="E18" s="34">
        <v>2368</v>
      </c>
      <c r="F18" s="34">
        <v>2178</v>
      </c>
      <c r="G18" s="35">
        <v>3507</v>
      </c>
      <c r="H18" s="35">
        <v>4148</v>
      </c>
      <c r="I18" s="35">
        <v>5269</v>
      </c>
      <c r="J18" s="36">
        <v>5448</v>
      </c>
      <c r="K18" s="68"/>
    </row>
    <row r="19" spans="1:11" ht="17.25" customHeight="1">
      <c r="A19" s="778"/>
      <c r="B19" s="352" t="s">
        <v>335</v>
      </c>
      <c r="C19" s="250" t="s">
        <v>336</v>
      </c>
      <c r="D19" s="34">
        <v>47345</v>
      </c>
      <c r="E19" s="34">
        <v>49902</v>
      </c>
      <c r="F19" s="34">
        <v>53330</v>
      </c>
      <c r="G19" s="35">
        <v>62060</v>
      </c>
      <c r="H19" s="35">
        <v>72542</v>
      </c>
      <c r="I19" s="35">
        <v>77755</v>
      </c>
      <c r="J19" s="36">
        <v>82209</v>
      </c>
      <c r="K19" s="68"/>
    </row>
    <row r="20" spans="1:11" ht="17.25" customHeight="1">
      <c r="A20" s="778"/>
      <c r="B20" s="352" t="s">
        <v>337</v>
      </c>
      <c r="C20" s="250" t="s">
        <v>338</v>
      </c>
      <c r="D20" s="34">
        <v>22902</v>
      </c>
      <c r="E20" s="34">
        <v>24391</v>
      </c>
      <c r="F20" s="34">
        <v>25837</v>
      </c>
      <c r="G20" s="35">
        <v>28634</v>
      </c>
      <c r="H20" s="35">
        <v>31690</v>
      </c>
      <c r="I20" s="35">
        <v>35680</v>
      </c>
      <c r="J20" s="36">
        <v>39522</v>
      </c>
      <c r="K20" s="68"/>
    </row>
    <row r="21" spans="1:11" ht="25.5" customHeight="1">
      <c r="A21" s="779"/>
      <c r="B21" s="484" t="s">
        <v>339</v>
      </c>
      <c r="C21" s="484" t="s">
        <v>340</v>
      </c>
      <c r="D21" s="80">
        <v>2730</v>
      </c>
      <c r="E21" s="80">
        <v>2200</v>
      </c>
      <c r="F21" s="80">
        <v>2900</v>
      </c>
      <c r="G21" s="81">
        <v>3500</v>
      </c>
      <c r="H21" s="81">
        <v>7000</v>
      </c>
      <c r="I21" s="81">
        <v>6800</v>
      </c>
      <c r="J21" s="82">
        <v>9200</v>
      </c>
      <c r="K21" s="68"/>
    </row>
    <row r="22" spans="1:11" ht="17.25" customHeight="1">
      <c r="A22" s="777" t="s">
        <v>364</v>
      </c>
      <c r="B22" s="375" t="s">
        <v>168</v>
      </c>
      <c r="C22" s="291" t="s">
        <v>235</v>
      </c>
      <c r="D22" s="488">
        <v>46360</v>
      </c>
      <c r="E22" s="488">
        <v>46698</v>
      </c>
      <c r="F22" s="488">
        <v>47299</v>
      </c>
      <c r="G22" s="489">
        <v>46252</v>
      </c>
      <c r="H22" s="489">
        <v>17499</v>
      </c>
      <c r="I22" s="489">
        <v>18820</v>
      </c>
      <c r="J22" s="490">
        <v>34916</v>
      </c>
      <c r="K22" s="68"/>
    </row>
    <row r="23" spans="1:11" ht="17.25" customHeight="1">
      <c r="A23" s="778"/>
      <c r="B23" s="352" t="s">
        <v>331</v>
      </c>
      <c r="C23" s="250" t="s">
        <v>243</v>
      </c>
      <c r="D23" s="142">
        <v>357</v>
      </c>
      <c r="E23" s="142">
        <v>1008</v>
      </c>
      <c r="F23" s="142">
        <v>670</v>
      </c>
      <c r="G23" s="143">
        <v>-175</v>
      </c>
      <c r="H23" s="143">
        <v>-9666</v>
      </c>
      <c r="I23" s="143">
        <v>-7532</v>
      </c>
      <c r="J23" s="144">
        <v>2019</v>
      </c>
      <c r="K23" s="68"/>
    </row>
    <row r="24" spans="1:11" ht="17.25" customHeight="1">
      <c r="A24" s="778"/>
      <c r="B24" s="352" t="s">
        <v>246</v>
      </c>
      <c r="C24" s="250" t="s">
        <v>332</v>
      </c>
      <c r="D24" s="142">
        <v>1096</v>
      </c>
      <c r="E24" s="142">
        <v>1050</v>
      </c>
      <c r="F24" s="142">
        <v>743</v>
      </c>
      <c r="G24" s="143">
        <v>-63</v>
      </c>
      <c r="H24" s="143">
        <v>-7721</v>
      </c>
      <c r="I24" s="143">
        <v>-5672</v>
      </c>
      <c r="J24" s="144">
        <v>1928</v>
      </c>
      <c r="K24" s="68"/>
    </row>
    <row r="25" spans="1:11" ht="17.25" customHeight="1">
      <c r="A25" s="778"/>
      <c r="B25" s="352" t="s">
        <v>333</v>
      </c>
      <c r="C25" s="250" t="s">
        <v>334</v>
      </c>
      <c r="D25" s="142">
        <v>-993</v>
      </c>
      <c r="E25" s="142">
        <v>-3476</v>
      </c>
      <c r="F25" s="142">
        <v>342</v>
      </c>
      <c r="G25" s="143">
        <v>-1008</v>
      </c>
      <c r="H25" s="143">
        <v>-13314</v>
      </c>
      <c r="I25" s="143">
        <v>-6990</v>
      </c>
      <c r="J25" s="144">
        <v>1754</v>
      </c>
      <c r="K25" s="68"/>
    </row>
    <row r="26" spans="1:11" ht="17.25" customHeight="1">
      <c r="A26" s="778"/>
      <c r="B26" s="352" t="s">
        <v>335</v>
      </c>
      <c r="C26" s="250" t="s">
        <v>336</v>
      </c>
      <c r="D26" s="142">
        <v>67437</v>
      </c>
      <c r="E26" s="142">
        <v>50111</v>
      </c>
      <c r="F26" s="142">
        <v>52722</v>
      </c>
      <c r="G26" s="143">
        <v>49384</v>
      </c>
      <c r="H26" s="143">
        <v>36119</v>
      </c>
      <c r="I26" s="143">
        <v>32070</v>
      </c>
      <c r="J26" s="144">
        <v>34592</v>
      </c>
      <c r="K26" s="68"/>
    </row>
    <row r="27" spans="1:11" ht="17.25" customHeight="1">
      <c r="A27" s="778"/>
      <c r="B27" s="352" t="s">
        <v>337</v>
      </c>
      <c r="C27" s="250" t="s">
        <v>338</v>
      </c>
      <c r="D27" s="142">
        <v>31047</v>
      </c>
      <c r="E27" s="142">
        <v>27572</v>
      </c>
      <c r="F27" s="142">
        <v>27912</v>
      </c>
      <c r="G27" s="143">
        <v>26899</v>
      </c>
      <c r="H27" s="143">
        <v>11840</v>
      </c>
      <c r="I27" s="143">
        <v>4853</v>
      </c>
      <c r="J27" s="144">
        <v>6608</v>
      </c>
      <c r="K27" s="68"/>
    </row>
    <row r="28" spans="1:11" ht="25.5" customHeight="1" thickBot="1">
      <c r="A28" s="778"/>
      <c r="B28" s="491" t="s">
        <v>339</v>
      </c>
      <c r="C28" s="491" t="s">
        <v>340</v>
      </c>
      <c r="D28" s="88">
        <v>4700</v>
      </c>
      <c r="E28" s="88">
        <v>4700</v>
      </c>
      <c r="F28" s="88">
        <v>4700</v>
      </c>
      <c r="G28" s="89">
        <v>4700</v>
      </c>
      <c r="H28" s="89">
        <v>12700</v>
      </c>
      <c r="I28" s="89">
        <v>18200</v>
      </c>
      <c r="J28" s="90">
        <v>20700</v>
      </c>
      <c r="K28" s="68"/>
    </row>
    <row r="29" spans="1:11" ht="17.25" customHeight="1" thickTop="1">
      <c r="A29" s="785" t="s">
        <v>365</v>
      </c>
      <c r="B29" s="493" t="s">
        <v>168</v>
      </c>
      <c r="C29" s="494" t="s">
        <v>235</v>
      </c>
      <c r="D29" s="495">
        <v>3512909</v>
      </c>
      <c r="E29" s="495">
        <v>3795992</v>
      </c>
      <c r="F29" s="495">
        <v>4143505</v>
      </c>
      <c r="G29" s="496">
        <v>4380209</v>
      </c>
      <c r="H29" s="496">
        <v>4126769</v>
      </c>
      <c r="I29" s="496">
        <v>4439536</v>
      </c>
      <c r="J29" s="497">
        <v>4908199</v>
      </c>
      <c r="K29" s="68"/>
    </row>
    <row r="30" spans="1:11" ht="17.25" customHeight="1">
      <c r="A30" s="778"/>
      <c r="B30" s="352" t="s">
        <v>331</v>
      </c>
      <c r="C30" s="250" t="s">
        <v>243</v>
      </c>
      <c r="D30" s="34">
        <v>300529</v>
      </c>
      <c r="E30" s="83">
        <v>347141</v>
      </c>
      <c r="F30" s="83">
        <v>372195</v>
      </c>
      <c r="G30" s="84">
        <v>381114</v>
      </c>
      <c r="H30" s="84">
        <v>357121</v>
      </c>
      <c r="I30" s="84">
        <v>383256</v>
      </c>
      <c r="J30" s="85">
        <v>465370</v>
      </c>
      <c r="K30" s="68"/>
    </row>
    <row r="31" spans="1:11" ht="17.25" customHeight="1">
      <c r="A31" s="778"/>
      <c r="B31" s="352" t="s">
        <v>246</v>
      </c>
      <c r="C31" s="250" t="s">
        <v>332</v>
      </c>
      <c r="D31" s="34">
        <v>300529</v>
      </c>
      <c r="E31" s="34">
        <v>344593</v>
      </c>
      <c r="F31" s="34">
        <v>359462</v>
      </c>
      <c r="G31" s="35">
        <v>367669</v>
      </c>
      <c r="H31" s="35">
        <v>337830</v>
      </c>
      <c r="I31" s="35">
        <v>376246</v>
      </c>
      <c r="J31" s="36">
        <v>456012</v>
      </c>
      <c r="K31" s="68"/>
    </row>
    <row r="32" spans="1:11" ht="17.25" customHeight="1">
      <c r="A32" s="778"/>
      <c r="B32" s="352" t="s">
        <v>333</v>
      </c>
      <c r="C32" s="250" t="s">
        <v>334</v>
      </c>
      <c r="D32" s="34">
        <v>201700</v>
      </c>
      <c r="E32" s="34">
        <v>236357</v>
      </c>
      <c r="F32" s="34">
        <v>237439</v>
      </c>
      <c r="G32" s="35">
        <v>233603</v>
      </c>
      <c r="H32" s="35">
        <v>201336</v>
      </c>
      <c r="I32" s="35">
        <v>228958</v>
      </c>
      <c r="J32" s="36">
        <v>308399</v>
      </c>
      <c r="K32" s="68"/>
    </row>
    <row r="33" spans="1:11" ht="17.25" customHeight="1">
      <c r="A33" s="778"/>
      <c r="B33" s="352" t="s">
        <v>335</v>
      </c>
      <c r="C33" s="250" t="s">
        <v>336</v>
      </c>
      <c r="D33" s="34">
        <v>3555885</v>
      </c>
      <c r="E33" s="34">
        <v>4035059</v>
      </c>
      <c r="F33" s="34">
        <v>4334037</v>
      </c>
      <c r="G33" s="35">
        <v>4627388</v>
      </c>
      <c r="H33" s="35">
        <v>5053052</v>
      </c>
      <c r="I33" s="35">
        <v>5521662</v>
      </c>
      <c r="J33" s="36">
        <v>6142067</v>
      </c>
      <c r="K33" s="68"/>
    </row>
    <row r="34" spans="1:11" ht="17.25" customHeight="1">
      <c r="A34" s="778"/>
      <c r="B34" s="352" t="s">
        <v>337</v>
      </c>
      <c r="C34" s="250" t="s">
        <v>338</v>
      </c>
      <c r="D34" s="34">
        <v>1329901</v>
      </c>
      <c r="E34" s="34">
        <v>1513585</v>
      </c>
      <c r="F34" s="34">
        <v>1643717</v>
      </c>
      <c r="G34" s="35">
        <v>1773388</v>
      </c>
      <c r="H34" s="35">
        <v>1893504</v>
      </c>
      <c r="I34" s="35">
        <v>2111385</v>
      </c>
      <c r="J34" s="36">
        <v>2388914</v>
      </c>
      <c r="K34" s="68"/>
    </row>
    <row r="35" spans="1:11" ht="25.5" customHeight="1">
      <c r="A35" s="779"/>
      <c r="B35" s="484" t="s">
        <v>339</v>
      </c>
      <c r="C35" s="484" t="s">
        <v>340</v>
      </c>
      <c r="D35" s="336">
        <v>640671</v>
      </c>
      <c r="E35" s="336">
        <v>780574</v>
      </c>
      <c r="F35" s="336">
        <v>778546</v>
      </c>
      <c r="G35" s="397">
        <v>1043478</v>
      </c>
      <c r="H35" s="397">
        <v>1274886</v>
      </c>
      <c r="I35" s="397">
        <v>1425407</v>
      </c>
      <c r="J35" s="337">
        <v>1849481</v>
      </c>
      <c r="K35" s="68"/>
    </row>
    <row r="36" spans="1:11" ht="17.25" customHeight="1">
      <c r="A36" s="777" t="s">
        <v>366</v>
      </c>
      <c r="B36" s="351" t="s">
        <v>168</v>
      </c>
      <c r="C36" s="249" t="s">
        <v>235</v>
      </c>
      <c r="D36" s="498">
        <v>2.04</v>
      </c>
      <c r="E36" s="498">
        <v>2.09</v>
      </c>
      <c r="F36" s="498">
        <v>2.15</v>
      </c>
      <c r="G36" s="499">
        <v>2.2200000000000002</v>
      </c>
      <c r="H36" s="499">
        <v>2.21</v>
      </c>
      <c r="I36" s="499">
        <v>2.25</v>
      </c>
      <c r="J36" s="500">
        <v>2.4500000000000002</v>
      </c>
      <c r="K36" s="68"/>
    </row>
    <row r="37" spans="1:11" ht="17.25" customHeight="1">
      <c r="A37" s="778"/>
      <c r="B37" s="352" t="s">
        <v>331</v>
      </c>
      <c r="C37" s="250" t="s">
        <v>243</v>
      </c>
      <c r="D37" s="33">
        <v>1.56</v>
      </c>
      <c r="E37" s="33">
        <v>1.46</v>
      </c>
      <c r="F37" s="33">
        <v>1.55</v>
      </c>
      <c r="G37" s="38">
        <v>1.52</v>
      </c>
      <c r="H37" s="38">
        <v>1.58</v>
      </c>
      <c r="I37" s="38">
        <v>1.59</v>
      </c>
      <c r="J37" s="348">
        <v>2.0099999999999998</v>
      </c>
      <c r="K37" s="68"/>
    </row>
    <row r="38" spans="1:11" ht="17.25" customHeight="1">
      <c r="A38" s="778"/>
      <c r="B38" s="352" t="s">
        <v>246</v>
      </c>
      <c r="C38" s="250" t="s">
        <v>332</v>
      </c>
      <c r="D38" s="33">
        <v>1.42</v>
      </c>
      <c r="E38" s="33">
        <v>1.31</v>
      </c>
      <c r="F38" s="33">
        <v>1.34</v>
      </c>
      <c r="G38" s="38">
        <v>1.33</v>
      </c>
      <c r="H38" s="38">
        <v>1.17</v>
      </c>
      <c r="I38" s="38">
        <v>1.48</v>
      </c>
      <c r="J38" s="348">
        <v>1.74</v>
      </c>
      <c r="K38" s="68"/>
    </row>
    <row r="39" spans="1:11" ht="17.25" customHeight="1">
      <c r="A39" s="779"/>
      <c r="B39" s="356" t="s">
        <v>333</v>
      </c>
      <c r="C39" s="78" t="s">
        <v>334</v>
      </c>
      <c r="D39" s="79">
        <v>1.37</v>
      </c>
      <c r="E39" s="79">
        <v>1.19</v>
      </c>
      <c r="F39" s="501">
        <v>1.3</v>
      </c>
      <c r="G39" s="502">
        <v>1.19</v>
      </c>
      <c r="H39" s="502">
        <v>1.07</v>
      </c>
      <c r="I39" s="502">
        <v>1.36</v>
      </c>
      <c r="J39" s="503">
        <v>1.5</v>
      </c>
      <c r="K39" s="68"/>
    </row>
  </sheetData>
  <sheetProtection password="D4A7" sheet="1" objects="1" scenarios="1"/>
  <mergeCells count="5">
    <mergeCell ref="A8:A14"/>
    <mergeCell ref="A15:A21"/>
    <mergeCell ref="A22:A28"/>
    <mergeCell ref="A29:A35"/>
    <mergeCell ref="A36:A39"/>
  </mergeCells>
  <phoneticPr fontId="6"/>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pageSetUpPr fitToPage="1"/>
  </sheetPr>
  <dimension ref="A1:M57"/>
  <sheetViews>
    <sheetView showGridLines="0" view="pageBreakPreview" zoomScaleNormal="100" zoomScaleSheetLayoutView="100" zoomScalePageLayoutView="130" workbookViewId="0"/>
  </sheetViews>
  <sheetFormatPr defaultColWidth="8" defaultRowHeight="14.1" customHeight="1"/>
  <cols>
    <col min="1" max="1" width="17.5" style="3" customWidth="1"/>
    <col min="2" max="2" width="11.25" style="3" customWidth="1"/>
    <col min="3" max="6" width="10.625" style="3" customWidth="1"/>
    <col min="7" max="8" width="10.625" style="6" customWidth="1"/>
    <col min="9" max="13" width="10.625" style="3" customWidth="1"/>
    <col min="14" max="16384" width="8" style="3"/>
  </cols>
  <sheetData>
    <row r="1" spans="1:13" ht="16.5" customHeight="1">
      <c r="A1" s="710"/>
      <c r="B1" s="710"/>
      <c r="C1" s="711"/>
      <c r="D1" s="711"/>
      <c r="E1" s="711"/>
      <c r="F1" s="711"/>
      <c r="G1" s="712"/>
      <c r="H1" s="712"/>
      <c r="I1" s="709"/>
      <c r="J1" s="709"/>
      <c r="K1" s="709"/>
      <c r="L1" s="709"/>
      <c r="M1" s="709" t="str">
        <f>P.1市場①!M1</f>
        <v>　Financial Factbook FYE 2023/03</v>
      </c>
    </row>
    <row r="2" spans="1:13" ht="23.25" customHeight="1">
      <c r="A2" s="4" t="s">
        <v>367</v>
      </c>
      <c r="B2" s="5"/>
    </row>
    <row r="3" spans="1:13" ht="11.25" customHeight="1"/>
    <row r="4" spans="1:13" ht="23.25" customHeight="1" thickBot="1">
      <c r="A4" s="7" t="s">
        <v>368</v>
      </c>
      <c r="B4" s="8"/>
      <c r="C4" s="10"/>
      <c r="D4" s="10"/>
      <c r="E4" s="10"/>
      <c r="F4" s="10"/>
      <c r="G4" s="9"/>
      <c r="H4" s="9"/>
      <c r="I4" s="10"/>
      <c r="J4" s="10"/>
      <c r="K4" s="10"/>
      <c r="L4" s="10"/>
      <c r="M4" s="10"/>
    </row>
    <row r="5" spans="1:13" ht="17.25" customHeight="1">
      <c r="G5" s="11"/>
      <c r="H5" s="11"/>
      <c r="I5" s="11"/>
      <c r="J5" s="11"/>
      <c r="K5" s="11"/>
      <c r="L5" s="11"/>
      <c r="M5" s="11" t="s">
        <v>50</v>
      </c>
    </row>
    <row r="6" spans="1:13" ht="24.95" customHeight="1" thickBot="1">
      <c r="A6" s="13"/>
      <c r="B6" s="13"/>
      <c r="C6" s="14" t="s">
        <v>4</v>
      </c>
      <c r="D6" s="14" t="s">
        <v>5</v>
      </c>
      <c r="E6" s="14" t="s">
        <v>6</v>
      </c>
      <c r="F6" s="14" t="s">
        <v>7</v>
      </c>
      <c r="G6" s="14" t="s">
        <v>8</v>
      </c>
      <c r="H6" s="15" t="s">
        <v>9</v>
      </c>
      <c r="I6" s="15" t="s">
        <v>10</v>
      </c>
      <c r="J6" s="15" t="s">
        <v>11</v>
      </c>
      <c r="K6" s="15" t="s">
        <v>369</v>
      </c>
      <c r="L6" s="16" t="s">
        <v>13</v>
      </c>
      <c r="M6" s="516" t="s">
        <v>294</v>
      </c>
    </row>
    <row r="7" spans="1:13" ht="17.25" customHeight="1">
      <c r="A7" s="18" t="s">
        <v>318</v>
      </c>
      <c r="B7" s="18" t="s">
        <v>38</v>
      </c>
      <c r="C7" s="19">
        <v>6370</v>
      </c>
      <c r="D7" s="19">
        <v>5030</v>
      </c>
      <c r="E7" s="19">
        <v>6216</v>
      </c>
      <c r="F7" s="19">
        <v>8509</v>
      </c>
      <c r="G7" s="19">
        <v>7594</v>
      </c>
      <c r="H7" s="20">
        <v>4353</v>
      </c>
      <c r="I7" s="20">
        <v>5835</v>
      </c>
      <c r="J7" s="20">
        <v>4895</v>
      </c>
      <c r="K7" s="395">
        <v>20689</v>
      </c>
      <c r="L7" s="396">
        <v>22191</v>
      </c>
      <c r="M7" s="602">
        <v>7000</v>
      </c>
    </row>
    <row r="8" spans="1:13" ht="17.25" customHeight="1">
      <c r="A8" s="33" t="s">
        <v>319</v>
      </c>
      <c r="B8" s="33" t="s">
        <v>42</v>
      </c>
      <c r="C8" s="34">
        <v>13450</v>
      </c>
      <c r="D8" s="34">
        <v>33258</v>
      </c>
      <c r="E8" s="34">
        <v>19910</v>
      </c>
      <c r="F8" s="34">
        <v>37554</v>
      </c>
      <c r="G8" s="34">
        <v>30025</v>
      </c>
      <c r="H8" s="35">
        <v>31987</v>
      </c>
      <c r="I8" s="35">
        <v>30585</v>
      </c>
      <c r="J8" s="35">
        <v>30258</v>
      </c>
      <c r="K8" s="140">
        <v>29283</v>
      </c>
      <c r="L8" s="141">
        <v>38548</v>
      </c>
      <c r="M8" s="609">
        <v>62500</v>
      </c>
    </row>
    <row r="9" spans="1:13" ht="17.25" customHeight="1">
      <c r="A9" s="33" t="s">
        <v>320</v>
      </c>
      <c r="B9" s="33" t="s">
        <v>298</v>
      </c>
      <c r="C9" s="83">
        <v>5365</v>
      </c>
      <c r="D9" s="83">
        <v>4572</v>
      </c>
      <c r="E9" s="83">
        <v>3330</v>
      </c>
      <c r="F9" s="34">
        <v>6184</v>
      </c>
      <c r="G9" s="34">
        <v>5091</v>
      </c>
      <c r="H9" s="35">
        <v>5427</v>
      </c>
      <c r="I9" s="35">
        <v>15469</v>
      </c>
      <c r="J9" s="35">
        <v>12852</v>
      </c>
      <c r="K9" s="140">
        <v>12048</v>
      </c>
      <c r="L9" s="141">
        <v>8988</v>
      </c>
      <c r="M9" s="609">
        <v>7000</v>
      </c>
    </row>
    <row r="10" spans="1:13" ht="17.25" customHeight="1">
      <c r="A10" s="325" t="s">
        <v>299</v>
      </c>
      <c r="B10" s="33" t="s">
        <v>300</v>
      </c>
      <c r="C10" s="83">
        <v>403</v>
      </c>
      <c r="D10" s="83">
        <v>194</v>
      </c>
      <c r="E10" s="83">
        <v>70</v>
      </c>
      <c r="F10" s="34">
        <v>146</v>
      </c>
      <c r="G10" s="34">
        <v>143</v>
      </c>
      <c r="H10" s="35">
        <v>63</v>
      </c>
      <c r="I10" s="35">
        <v>642</v>
      </c>
      <c r="J10" s="35">
        <v>229</v>
      </c>
      <c r="K10" s="140" t="s">
        <v>107</v>
      </c>
      <c r="L10" s="141" t="s">
        <v>107</v>
      </c>
      <c r="M10" s="609" t="s">
        <v>107</v>
      </c>
    </row>
    <row r="11" spans="1:13" ht="17.100000000000001" customHeight="1">
      <c r="A11" s="33" t="s">
        <v>321</v>
      </c>
      <c r="B11" s="33" t="s">
        <v>302</v>
      </c>
      <c r="C11" s="83">
        <v>44043</v>
      </c>
      <c r="D11" s="83">
        <v>46873</v>
      </c>
      <c r="E11" s="83">
        <v>31647</v>
      </c>
      <c r="F11" s="34">
        <v>61701</v>
      </c>
      <c r="G11" s="34">
        <v>58455</v>
      </c>
      <c r="H11" s="35">
        <v>79482</v>
      </c>
      <c r="I11" s="35">
        <v>113440</v>
      </c>
      <c r="J11" s="35">
        <v>56871</v>
      </c>
      <c r="K11" s="140">
        <v>131257</v>
      </c>
      <c r="L11" s="141">
        <v>151009</v>
      </c>
      <c r="M11" s="609">
        <v>149000</v>
      </c>
    </row>
    <row r="12" spans="1:13" ht="27" customHeight="1">
      <c r="A12" s="33" t="s">
        <v>322</v>
      </c>
      <c r="B12" s="33" t="s">
        <v>304</v>
      </c>
      <c r="C12" s="83">
        <v>113188</v>
      </c>
      <c r="D12" s="83">
        <v>121763</v>
      </c>
      <c r="E12" s="83">
        <v>100246</v>
      </c>
      <c r="F12" s="34">
        <v>164137</v>
      </c>
      <c r="G12" s="34">
        <v>131180</v>
      </c>
      <c r="H12" s="35">
        <v>106272</v>
      </c>
      <c r="I12" s="35">
        <v>173765</v>
      </c>
      <c r="J12" s="35">
        <v>234821</v>
      </c>
      <c r="K12" s="140">
        <v>220301</v>
      </c>
      <c r="L12" s="141">
        <v>289527</v>
      </c>
      <c r="M12" s="609">
        <v>248500</v>
      </c>
    </row>
    <row r="13" spans="1:13" ht="27" customHeight="1">
      <c r="A13" s="33" t="s">
        <v>370</v>
      </c>
      <c r="B13" s="33" t="s">
        <v>306</v>
      </c>
      <c r="C13" s="220" t="s">
        <v>107</v>
      </c>
      <c r="D13" s="220" t="s">
        <v>107</v>
      </c>
      <c r="E13" s="220" t="s">
        <v>106</v>
      </c>
      <c r="F13" s="139" t="s">
        <v>106</v>
      </c>
      <c r="G13" s="139" t="s">
        <v>106</v>
      </c>
      <c r="H13" s="139" t="s">
        <v>106</v>
      </c>
      <c r="I13" s="140" t="s">
        <v>106</v>
      </c>
      <c r="J13" s="140" t="s">
        <v>106</v>
      </c>
      <c r="K13" s="140">
        <v>4670</v>
      </c>
      <c r="L13" s="141">
        <v>2227</v>
      </c>
      <c r="M13" s="609">
        <v>2500</v>
      </c>
    </row>
    <row r="14" spans="1:13" ht="17.25" customHeight="1">
      <c r="A14" s="33" t="s">
        <v>323</v>
      </c>
      <c r="B14" s="33" t="s">
        <v>308</v>
      </c>
      <c r="C14" s="83">
        <v>34155</v>
      </c>
      <c r="D14" s="83">
        <v>42126</v>
      </c>
      <c r="E14" s="83">
        <v>28307</v>
      </c>
      <c r="F14" s="34">
        <v>62985</v>
      </c>
      <c r="G14" s="34">
        <v>52299</v>
      </c>
      <c r="H14" s="34">
        <v>66474</v>
      </c>
      <c r="I14" s="35">
        <v>34121</v>
      </c>
      <c r="J14" s="35">
        <v>29957</v>
      </c>
      <c r="K14" s="140">
        <v>1109</v>
      </c>
      <c r="L14" s="141">
        <v>1427</v>
      </c>
      <c r="M14" s="609">
        <v>2500</v>
      </c>
    </row>
    <row r="15" spans="1:13" ht="17.25" customHeight="1">
      <c r="A15" s="33" t="s">
        <v>309</v>
      </c>
      <c r="B15" s="33" t="s">
        <v>310</v>
      </c>
      <c r="C15" s="478">
        <v>381</v>
      </c>
      <c r="D15" s="478">
        <v>21171</v>
      </c>
      <c r="E15" s="478">
        <v>-1416</v>
      </c>
      <c r="F15" s="40">
        <v>437</v>
      </c>
      <c r="G15" s="40">
        <v>-199</v>
      </c>
      <c r="H15" s="40">
        <v>-908</v>
      </c>
      <c r="I15" s="479" t="s">
        <v>371</v>
      </c>
      <c r="J15" s="724">
        <v>3016</v>
      </c>
      <c r="K15" s="724">
        <v>6445</v>
      </c>
      <c r="L15" s="725">
        <v>4222</v>
      </c>
      <c r="M15" s="726">
        <v>1000</v>
      </c>
    </row>
    <row r="16" spans="1:13" ht="17.25" customHeight="1">
      <c r="A16" s="746" t="s">
        <v>311</v>
      </c>
      <c r="B16" s="746" t="s">
        <v>312</v>
      </c>
      <c r="C16" s="747">
        <v>217358</v>
      </c>
      <c r="D16" s="747">
        <v>274990</v>
      </c>
      <c r="E16" s="747">
        <v>188312</v>
      </c>
      <c r="F16" s="748">
        <v>341656</v>
      </c>
      <c r="G16" s="748">
        <v>284590</v>
      </c>
      <c r="H16" s="748">
        <v>293151</v>
      </c>
      <c r="I16" s="749">
        <v>373851</v>
      </c>
      <c r="J16" s="749">
        <v>372904</v>
      </c>
      <c r="K16" s="750">
        <v>425807</v>
      </c>
      <c r="L16" s="751">
        <v>518143</v>
      </c>
      <c r="M16" s="752">
        <v>480000</v>
      </c>
    </row>
    <row r="17" spans="1:13" ht="25.5" customHeight="1">
      <c r="A17" s="12"/>
      <c r="B17" s="12"/>
    </row>
    <row r="18" spans="1:13" ht="23.25" customHeight="1" thickBot="1">
      <c r="A18" s="7" t="s">
        <v>372</v>
      </c>
      <c r="B18" s="8"/>
      <c r="C18" s="10"/>
      <c r="D18" s="10"/>
      <c r="E18" s="10"/>
      <c r="F18" s="10"/>
      <c r="G18" s="9"/>
      <c r="H18" s="9"/>
      <c r="I18" s="10"/>
      <c r="J18" s="10"/>
      <c r="K18" s="10"/>
      <c r="L18" s="10"/>
      <c r="M18" s="10"/>
    </row>
    <row r="19" spans="1:13" ht="17.25" customHeight="1">
      <c r="G19" s="11"/>
      <c r="H19" s="11"/>
      <c r="I19" s="11"/>
      <c r="J19" s="11"/>
      <c r="K19" s="11"/>
      <c r="L19" s="11"/>
      <c r="M19" s="11" t="s">
        <v>50</v>
      </c>
    </row>
    <row r="20" spans="1:13" ht="24.95" customHeight="1" thickBot="1">
      <c r="A20" s="13"/>
      <c r="B20" s="13"/>
      <c r="C20" s="14" t="s">
        <v>4</v>
      </c>
      <c r="D20" s="14" t="s">
        <v>5</v>
      </c>
      <c r="E20" s="14" t="s">
        <v>6</v>
      </c>
      <c r="F20" s="14" t="s">
        <v>7</v>
      </c>
      <c r="G20" s="14" t="s">
        <v>8</v>
      </c>
      <c r="H20" s="14" t="s">
        <v>9</v>
      </c>
      <c r="I20" s="15" t="s">
        <v>164</v>
      </c>
      <c r="J20" s="15" t="s">
        <v>165</v>
      </c>
      <c r="K20" s="15" t="s">
        <v>373</v>
      </c>
      <c r="L20" s="515" t="str">
        <f>L6</f>
        <v>'23/03</v>
      </c>
      <c r="M20" s="516" t="str">
        <f>M6</f>
        <v>'24/03
Forecast 計画</v>
      </c>
    </row>
    <row r="21" spans="1:13" ht="17.25" customHeight="1">
      <c r="A21" s="18" t="s">
        <v>318</v>
      </c>
      <c r="B21" s="18" t="s">
        <v>38</v>
      </c>
      <c r="C21" s="19">
        <v>3026</v>
      </c>
      <c r="D21" s="19">
        <v>3529</v>
      </c>
      <c r="E21" s="19">
        <v>3572</v>
      </c>
      <c r="F21" s="19">
        <v>3860</v>
      </c>
      <c r="G21" s="19">
        <v>3494</v>
      </c>
      <c r="H21" s="19">
        <v>3527</v>
      </c>
      <c r="I21" s="20">
        <v>5671</v>
      </c>
      <c r="J21" s="20">
        <v>4576</v>
      </c>
      <c r="K21" s="395">
        <v>10312</v>
      </c>
      <c r="L21" s="727">
        <v>10915</v>
      </c>
      <c r="M21" s="602">
        <v>8500</v>
      </c>
    </row>
    <row r="22" spans="1:13" ht="17.25" customHeight="1">
      <c r="A22" s="33" t="s">
        <v>319</v>
      </c>
      <c r="B22" s="33" t="s">
        <v>42</v>
      </c>
      <c r="C22" s="34">
        <v>6701</v>
      </c>
      <c r="D22" s="34">
        <v>7042</v>
      </c>
      <c r="E22" s="34">
        <v>7816</v>
      </c>
      <c r="F22" s="34">
        <v>8636</v>
      </c>
      <c r="G22" s="34">
        <v>8994</v>
      </c>
      <c r="H22" s="34">
        <v>8801</v>
      </c>
      <c r="I22" s="35">
        <v>9609</v>
      </c>
      <c r="J22" s="35">
        <v>9158</v>
      </c>
      <c r="K22" s="140">
        <v>10619</v>
      </c>
      <c r="L22" s="728">
        <v>15702</v>
      </c>
      <c r="M22" s="609">
        <v>16000</v>
      </c>
    </row>
    <row r="23" spans="1:13" ht="17.25" customHeight="1">
      <c r="A23" s="33" t="s">
        <v>320</v>
      </c>
      <c r="B23" s="33" t="s">
        <v>298</v>
      </c>
      <c r="C23" s="83">
        <v>1842</v>
      </c>
      <c r="D23" s="83">
        <v>2023</v>
      </c>
      <c r="E23" s="83">
        <v>1789</v>
      </c>
      <c r="F23" s="34">
        <v>2112</v>
      </c>
      <c r="G23" s="34">
        <v>1717</v>
      </c>
      <c r="H23" s="34">
        <v>1947</v>
      </c>
      <c r="I23" s="35">
        <v>2012</v>
      </c>
      <c r="J23" s="35">
        <v>2575</v>
      </c>
      <c r="K23" s="140">
        <v>2794</v>
      </c>
      <c r="L23" s="728">
        <v>3194</v>
      </c>
      <c r="M23" s="609">
        <v>3500</v>
      </c>
    </row>
    <row r="24" spans="1:13" ht="17.25" customHeight="1">
      <c r="A24" s="325" t="s">
        <v>299</v>
      </c>
      <c r="B24" s="33" t="s">
        <v>300</v>
      </c>
      <c r="C24" s="83">
        <v>149</v>
      </c>
      <c r="D24" s="83">
        <v>174</v>
      </c>
      <c r="E24" s="83">
        <v>155</v>
      </c>
      <c r="F24" s="34">
        <v>135</v>
      </c>
      <c r="G24" s="34">
        <v>146</v>
      </c>
      <c r="H24" s="34">
        <v>102</v>
      </c>
      <c r="I24" s="35">
        <v>188</v>
      </c>
      <c r="J24" s="35">
        <v>216</v>
      </c>
      <c r="K24" s="140" t="s">
        <v>107</v>
      </c>
      <c r="L24" s="728" t="s">
        <v>107</v>
      </c>
      <c r="M24" s="609" t="s">
        <v>107</v>
      </c>
    </row>
    <row r="25" spans="1:13" ht="17.25" customHeight="1">
      <c r="A25" s="33" t="s">
        <v>321</v>
      </c>
      <c r="B25" s="33" t="s">
        <v>302</v>
      </c>
      <c r="C25" s="83">
        <v>14200</v>
      </c>
      <c r="D25" s="83">
        <v>15168</v>
      </c>
      <c r="E25" s="83">
        <v>16407</v>
      </c>
      <c r="F25" s="34">
        <v>17469</v>
      </c>
      <c r="G25" s="34">
        <v>19306</v>
      </c>
      <c r="H25" s="34">
        <v>21031</v>
      </c>
      <c r="I25" s="35">
        <v>29035</v>
      </c>
      <c r="J25" s="35">
        <v>31936</v>
      </c>
      <c r="K25" s="140">
        <v>53357</v>
      </c>
      <c r="L25" s="728">
        <v>54820</v>
      </c>
      <c r="M25" s="609">
        <v>57500</v>
      </c>
    </row>
    <row r="26" spans="1:13" ht="27" customHeight="1">
      <c r="A26" s="33" t="s">
        <v>322</v>
      </c>
      <c r="B26" s="33" t="s">
        <v>304</v>
      </c>
      <c r="C26" s="83">
        <v>6357</v>
      </c>
      <c r="D26" s="83">
        <v>7963</v>
      </c>
      <c r="E26" s="83">
        <v>8333</v>
      </c>
      <c r="F26" s="34">
        <v>9348</v>
      </c>
      <c r="G26" s="34">
        <v>11057</v>
      </c>
      <c r="H26" s="34">
        <v>13958</v>
      </c>
      <c r="I26" s="35">
        <v>14047</v>
      </c>
      <c r="J26" s="35">
        <v>14393</v>
      </c>
      <c r="K26" s="140">
        <v>15987</v>
      </c>
      <c r="L26" s="728">
        <v>22118</v>
      </c>
      <c r="M26" s="609">
        <v>24000</v>
      </c>
    </row>
    <row r="27" spans="1:13" ht="27" customHeight="1">
      <c r="A27" s="33" t="s">
        <v>305</v>
      </c>
      <c r="B27" s="33" t="s">
        <v>306</v>
      </c>
      <c r="C27" s="220" t="s">
        <v>107</v>
      </c>
      <c r="D27" s="220" t="s">
        <v>107</v>
      </c>
      <c r="E27" s="220" t="s">
        <v>106</v>
      </c>
      <c r="F27" s="139" t="s">
        <v>106</v>
      </c>
      <c r="G27" s="139" t="s">
        <v>106</v>
      </c>
      <c r="H27" s="139" t="s">
        <v>106</v>
      </c>
      <c r="I27" s="140" t="s">
        <v>106</v>
      </c>
      <c r="J27" s="140" t="s">
        <v>106</v>
      </c>
      <c r="K27" s="140">
        <v>3591</v>
      </c>
      <c r="L27" s="728">
        <v>3048</v>
      </c>
      <c r="M27" s="609">
        <v>3500</v>
      </c>
    </row>
    <row r="28" spans="1:13" ht="17.25" customHeight="1">
      <c r="A28" s="33" t="s">
        <v>323</v>
      </c>
      <c r="B28" s="33" t="s">
        <v>308</v>
      </c>
      <c r="C28" s="83">
        <v>15516</v>
      </c>
      <c r="D28" s="83">
        <v>16510</v>
      </c>
      <c r="E28" s="83">
        <v>17261</v>
      </c>
      <c r="F28" s="34">
        <v>16985</v>
      </c>
      <c r="G28" s="34">
        <v>18255</v>
      </c>
      <c r="H28" s="34">
        <v>20395</v>
      </c>
      <c r="I28" s="35">
        <v>13532</v>
      </c>
      <c r="J28" s="35">
        <v>14551</v>
      </c>
      <c r="K28" s="140">
        <v>1872</v>
      </c>
      <c r="L28" s="728">
        <v>1730</v>
      </c>
      <c r="M28" s="609">
        <v>1000</v>
      </c>
    </row>
    <row r="29" spans="1:13" ht="17.25" customHeight="1">
      <c r="A29" s="33" t="s">
        <v>309</v>
      </c>
      <c r="B29" s="33" t="s">
        <v>310</v>
      </c>
      <c r="C29" s="478">
        <v>738</v>
      </c>
      <c r="D29" s="478">
        <v>870</v>
      </c>
      <c r="E29" s="478">
        <v>1180</v>
      </c>
      <c r="F29" s="40">
        <v>1049</v>
      </c>
      <c r="G29" s="40">
        <v>1190</v>
      </c>
      <c r="H29" s="40">
        <v>1256</v>
      </c>
      <c r="I29" s="39">
        <v>1109</v>
      </c>
      <c r="J29" s="39">
        <v>995</v>
      </c>
      <c r="K29" s="724">
        <v>98534</v>
      </c>
      <c r="L29" s="729">
        <v>1935</v>
      </c>
      <c r="M29" s="726">
        <v>2000</v>
      </c>
    </row>
    <row r="30" spans="1:13" ht="17.25" customHeight="1">
      <c r="A30" s="746" t="s">
        <v>311</v>
      </c>
      <c r="B30" s="746" t="s">
        <v>312</v>
      </c>
      <c r="C30" s="747">
        <v>48533</v>
      </c>
      <c r="D30" s="747">
        <v>53283</v>
      </c>
      <c r="E30" s="747">
        <v>56515</v>
      </c>
      <c r="F30" s="748">
        <v>59597</v>
      </c>
      <c r="G30" s="748">
        <v>64163</v>
      </c>
      <c r="H30" s="748">
        <v>71020</v>
      </c>
      <c r="I30" s="749">
        <v>75207</v>
      </c>
      <c r="J30" s="749">
        <v>78403</v>
      </c>
      <c r="K30" s="750">
        <v>100328</v>
      </c>
      <c r="L30" s="753">
        <v>113464</v>
      </c>
      <c r="M30" s="752">
        <v>116000</v>
      </c>
    </row>
    <row r="31" spans="1:13" ht="9.75" customHeight="1">
      <c r="A31" s="12"/>
      <c r="B31" s="58"/>
    </row>
    <row r="32" spans="1:13" ht="13.9" customHeight="1">
      <c r="A32" s="786" t="s">
        <v>374</v>
      </c>
      <c r="B32" s="786"/>
      <c r="C32" s="786"/>
      <c r="D32" s="786"/>
      <c r="E32" s="786"/>
      <c r="F32" s="786"/>
      <c r="G32" s="786"/>
      <c r="H32" s="786"/>
      <c r="I32" s="786"/>
      <c r="J32" s="786"/>
      <c r="K32" s="786"/>
      <c r="L32" s="786"/>
      <c r="M32" s="786"/>
    </row>
    <row r="33" spans="1:13" ht="14.1" customHeight="1">
      <c r="A33" s="786"/>
      <c r="B33" s="786"/>
      <c r="C33" s="786"/>
      <c r="D33" s="786"/>
      <c r="E33" s="786"/>
      <c r="F33" s="786"/>
      <c r="G33" s="786"/>
      <c r="H33" s="786"/>
      <c r="I33" s="786"/>
      <c r="J33" s="786"/>
      <c r="K33" s="786"/>
      <c r="L33" s="786"/>
      <c r="M33" s="786"/>
    </row>
    <row r="34" spans="1:13" ht="14.1" customHeight="1">
      <c r="A34" s="786"/>
      <c r="B34" s="786"/>
      <c r="C34" s="786"/>
      <c r="D34" s="786"/>
      <c r="E34" s="786"/>
      <c r="F34" s="786"/>
      <c r="G34" s="786"/>
      <c r="H34" s="786"/>
      <c r="I34" s="786"/>
      <c r="J34" s="786"/>
      <c r="K34" s="786"/>
      <c r="L34" s="786"/>
      <c r="M34" s="786"/>
    </row>
    <row r="35" spans="1:13" ht="14.1" customHeight="1">
      <c r="A35" s="786"/>
      <c r="B35" s="786"/>
      <c r="C35" s="786"/>
      <c r="D35" s="786"/>
      <c r="E35" s="786"/>
      <c r="F35" s="786"/>
      <c r="G35" s="786"/>
      <c r="H35" s="786"/>
      <c r="I35" s="786"/>
      <c r="J35" s="786"/>
      <c r="K35" s="786"/>
      <c r="L35" s="786"/>
      <c r="M35" s="786"/>
    </row>
    <row r="36" spans="1:13" ht="14.1" customHeight="1">
      <c r="A36" s="786"/>
      <c r="B36" s="786"/>
      <c r="C36" s="786"/>
      <c r="D36" s="786"/>
      <c r="E36" s="786"/>
      <c r="F36" s="786"/>
      <c r="G36" s="786"/>
      <c r="H36" s="786"/>
      <c r="I36" s="786"/>
      <c r="J36" s="786"/>
      <c r="K36" s="786"/>
      <c r="L36" s="786"/>
      <c r="M36" s="786"/>
    </row>
    <row r="37" spans="1:13" ht="14.1" customHeight="1">
      <c r="A37" s="786"/>
      <c r="B37" s="786"/>
      <c r="C37" s="786"/>
      <c r="D37" s="786"/>
      <c r="E37" s="786"/>
      <c r="F37" s="786"/>
      <c r="G37" s="786"/>
      <c r="H37" s="786"/>
      <c r="I37" s="786"/>
      <c r="J37" s="786"/>
      <c r="K37" s="786"/>
      <c r="L37" s="786"/>
      <c r="M37" s="786"/>
    </row>
    <row r="38" spans="1:13" ht="14.1" customHeight="1">
      <c r="A38" s="786"/>
      <c r="B38" s="786"/>
      <c r="C38" s="786"/>
      <c r="D38" s="786"/>
      <c r="E38" s="786"/>
      <c r="F38" s="786"/>
      <c r="G38" s="786"/>
      <c r="H38" s="786"/>
      <c r="I38" s="786"/>
      <c r="J38" s="786"/>
      <c r="K38" s="786"/>
      <c r="L38" s="786"/>
      <c r="M38" s="786"/>
    </row>
    <row r="39" spans="1:13" ht="14.1" customHeight="1">
      <c r="A39" s="786"/>
      <c r="B39" s="786"/>
      <c r="C39" s="786"/>
      <c r="D39" s="786"/>
      <c r="E39" s="786"/>
      <c r="F39" s="786"/>
      <c r="G39" s="786"/>
      <c r="H39" s="786"/>
      <c r="I39" s="786"/>
      <c r="J39" s="786"/>
      <c r="K39" s="786"/>
      <c r="L39" s="786"/>
      <c r="M39" s="786"/>
    </row>
    <row r="40" spans="1:13" ht="14.1" customHeight="1">
      <c r="A40" s="786"/>
      <c r="B40" s="786"/>
      <c r="C40" s="786"/>
      <c r="D40" s="786"/>
      <c r="E40" s="786"/>
      <c r="F40" s="786"/>
      <c r="G40" s="786"/>
      <c r="H40" s="786"/>
      <c r="I40" s="786"/>
      <c r="J40" s="786"/>
      <c r="K40" s="786"/>
      <c r="L40" s="786"/>
      <c r="M40" s="786"/>
    </row>
    <row r="41" spans="1:13" ht="14.1" customHeight="1">
      <c r="A41" s="786"/>
      <c r="B41" s="786"/>
      <c r="C41" s="786"/>
      <c r="D41" s="786"/>
      <c r="E41" s="786"/>
      <c r="F41" s="786"/>
      <c r="G41" s="786"/>
      <c r="H41" s="786"/>
      <c r="I41" s="786"/>
      <c r="J41" s="786"/>
      <c r="K41" s="786"/>
      <c r="L41" s="786"/>
      <c r="M41" s="786"/>
    </row>
    <row r="42" spans="1:13" ht="14.1" customHeight="1">
      <c r="A42" s="786"/>
      <c r="B42" s="786"/>
      <c r="C42" s="786"/>
      <c r="D42" s="786"/>
      <c r="E42" s="786"/>
      <c r="F42" s="786"/>
      <c r="G42" s="786"/>
      <c r="H42" s="786"/>
      <c r="I42" s="786"/>
      <c r="J42" s="786"/>
      <c r="K42" s="786"/>
      <c r="L42" s="786"/>
      <c r="M42" s="786"/>
    </row>
    <row r="43" spans="1:13" ht="14.1" customHeight="1">
      <c r="A43" s="786"/>
      <c r="B43" s="786"/>
      <c r="C43" s="786"/>
      <c r="D43" s="786"/>
      <c r="E43" s="786"/>
      <c r="F43" s="786"/>
      <c r="G43" s="786"/>
      <c r="H43" s="786"/>
      <c r="I43" s="786"/>
      <c r="J43" s="786"/>
      <c r="K43" s="786"/>
      <c r="L43" s="786"/>
      <c r="M43" s="786"/>
    </row>
    <row r="44" spans="1:13" ht="14.1" customHeight="1">
      <c r="A44" s="786"/>
      <c r="B44" s="786"/>
      <c r="C44" s="786"/>
      <c r="D44" s="786"/>
      <c r="E44" s="786"/>
      <c r="F44" s="786"/>
      <c r="G44" s="786"/>
      <c r="H44" s="786"/>
      <c r="I44" s="786"/>
      <c r="J44" s="786"/>
      <c r="K44" s="786"/>
      <c r="L44" s="786"/>
      <c r="M44" s="786"/>
    </row>
    <row r="45" spans="1:13" ht="14.1" customHeight="1">
      <c r="A45" s="786"/>
      <c r="B45" s="786"/>
      <c r="C45" s="786"/>
      <c r="D45" s="786"/>
      <c r="E45" s="786"/>
      <c r="F45" s="786"/>
      <c r="G45" s="786"/>
      <c r="H45" s="786"/>
      <c r="I45" s="786"/>
      <c r="J45" s="786"/>
      <c r="K45" s="786"/>
      <c r="L45" s="786"/>
      <c r="M45" s="786"/>
    </row>
    <row r="46" spans="1:13" ht="14.1" customHeight="1">
      <c r="A46" s="786"/>
      <c r="B46" s="786"/>
      <c r="C46" s="786"/>
      <c r="D46" s="786"/>
      <c r="E46" s="786"/>
      <c r="F46" s="786"/>
      <c r="G46" s="786"/>
      <c r="H46" s="786"/>
      <c r="I46" s="786"/>
      <c r="J46" s="786"/>
      <c r="K46" s="786"/>
      <c r="L46" s="786"/>
      <c r="M46" s="786"/>
    </row>
    <row r="48" spans="1:13" ht="14.1" customHeight="1">
      <c r="A48" s="786"/>
      <c r="B48" s="786"/>
      <c r="C48" s="786"/>
      <c r="D48" s="786"/>
      <c r="E48" s="786"/>
      <c r="F48" s="786"/>
      <c r="G48" s="786"/>
      <c r="H48" s="786"/>
      <c r="I48" s="786"/>
      <c r="J48" s="786"/>
      <c r="K48" s="786"/>
      <c r="L48" s="786"/>
      <c r="M48" s="786"/>
    </row>
    <row r="49" spans="1:13" ht="14.1" customHeight="1">
      <c r="A49" s="786"/>
      <c r="B49" s="786"/>
      <c r="C49" s="786"/>
      <c r="D49" s="786"/>
      <c r="E49" s="786"/>
      <c r="F49" s="786"/>
      <c r="G49" s="786"/>
      <c r="H49" s="786"/>
      <c r="I49" s="786"/>
      <c r="J49" s="786"/>
      <c r="K49" s="786"/>
      <c r="L49" s="786"/>
      <c r="M49" s="786"/>
    </row>
    <row r="50" spans="1:13" ht="14.1" customHeight="1">
      <c r="A50" s="786"/>
      <c r="B50" s="786"/>
      <c r="C50" s="786"/>
      <c r="D50" s="786"/>
      <c r="E50" s="786"/>
      <c r="F50" s="786"/>
      <c r="G50" s="786"/>
      <c r="H50" s="786"/>
      <c r="I50" s="786"/>
      <c r="J50" s="786"/>
      <c r="K50" s="786"/>
      <c r="L50" s="786"/>
      <c r="M50" s="786"/>
    </row>
    <row r="51" spans="1:13" ht="14.1" customHeight="1">
      <c r="A51" s="786"/>
      <c r="B51" s="786"/>
      <c r="C51" s="786"/>
      <c r="D51" s="786"/>
      <c r="E51" s="786"/>
      <c r="F51" s="786"/>
      <c r="G51" s="786"/>
      <c r="H51" s="786"/>
      <c r="I51" s="786"/>
      <c r="J51" s="786"/>
      <c r="K51" s="786"/>
      <c r="L51" s="786"/>
      <c r="M51" s="786"/>
    </row>
    <row r="52" spans="1:13" ht="14.1" customHeight="1">
      <c r="A52" s="786"/>
      <c r="B52" s="786"/>
      <c r="C52" s="786"/>
      <c r="D52" s="786"/>
      <c r="E52" s="786"/>
      <c r="F52" s="786"/>
      <c r="G52" s="786"/>
      <c r="H52" s="786"/>
      <c r="I52" s="786"/>
      <c r="J52" s="786"/>
      <c r="K52" s="786"/>
      <c r="L52" s="786"/>
      <c r="M52" s="786"/>
    </row>
    <row r="53" spans="1:13" ht="14.1" customHeight="1">
      <c r="A53" s="786"/>
      <c r="B53" s="786"/>
      <c r="C53" s="786"/>
      <c r="D53" s="786"/>
      <c r="E53" s="786"/>
      <c r="F53" s="786"/>
      <c r="G53" s="786"/>
      <c r="H53" s="786"/>
      <c r="I53" s="786"/>
      <c r="J53" s="786"/>
      <c r="K53" s="786"/>
      <c r="L53" s="786"/>
      <c r="M53" s="786"/>
    </row>
    <row r="54" spans="1:13" ht="14.1" customHeight="1">
      <c r="A54" s="786"/>
      <c r="B54" s="786"/>
      <c r="C54" s="786"/>
      <c r="D54" s="786"/>
      <c r="E54" s="786"/>
      <c r="F54" s="786"/>
      <c r="G54" s="786"/>
      <c r="H54" s="786"/>
      <c r="I54" s="786"/>
      <c r="J54" s="786"/>
      <c r="K54" s="786"/>
      <c r="L54" s="786"/>
      <c r="M54" s="786"/>
    </row>
    <row r="55" spans="1:13" ht="14.1" customHeight="1">
      <c r="A55" s="786"/>
      <c r="B55" s="786"/>
      <c r="C55" s="786"/>
      <c r="D55" s="786"/>
      <c r="E55" s="786"/>
      <c r="F55" s="786"/>
      <c r="G55" s="786"/>
      <c r="H55" s="786"/>
      <c r="I55" s="786"/>
      <c r="J55" s="786"/>
      <c r="K55" s="786"/>
      <c r="L55" s="786"/>
      <c r="M55" s="786"/>
    </row>
    <row r="56" spans="1:13" ht="14.1" customHeight="1">
      <c r="A56" s="786"/>
      <c r="B56" s="786"/>
      <c r="C56" s="786"/>
      <c r="D56" s="786"/>
      <c r="E56" s="786"/>
      <c r="F56" s="786"/>
      <c r="G56" s="786"/>
      <c r="H56" s="786"/>
      <c r="I56" s="786"/>
      <c r="J56" s="786"/>
      <c r="K56" s="786"/>
      <c r="L56" s="786"/>
      <c r="M56" s="786"/>
    </row>
    <row r="57" spans="1:13" ht="14.1" customHeight="1">
      <c r="A57" s="786"/>
      <c r="B57" s="786"/>
      <c r="C57" s="786"/>
      <c r="D57" s="786"/>
      <c r="E57" s="786"/>
      <c r="F57" s="786"/>
      <c r="G57" s="786"/>
      <c r="H57" s="786"/>
      <c r="I57" s="786"/>
      <c r="J57" s="786"/>
      <c r="K57" s="786"/>
      <c r="L57" s="786"/>
      <c r="M57" s="786"/>
    </row>
  </sheetData>
  <sheetProtection password="D4A7" sheet="1" objects="1" scenarios="1"/>
  <mergeCells count="2">
    <mergeCell ref="A32:M46"/>
    <mergeCell ref="A48:M57"/>
  </mergeCells>
  <phoneticPr fontId="6"/>
  <printOptions horizontalCentered="1"/>
  <pageMargins left="0.59055118110236227" right="0.39370078740157483" top="0.31496062992125984" bottom="0.51181102362204722" header="0.19685039370078741" footer="0.19685039370078741"/>
  <pageSetup paperSize="9" scale="65" orientation="portrait" r:id="rId1"/>
  <headerFooter scaleWithDoc="0" alignWithMargins="0">
    <oddFooter>&amp;R&amp;"Meiryo UI,標準"&amp;6Daiwa House Industry  Financial Factbook
Fiscal Year Ended March 31, 2023</oddFooter>
  </headerFooter>
  <ignoredErrors>
    <ignoredError sqref="I1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fitToPage="1"/>
  </sheetPr>
  <dimension ref="A1:O39"/>
  <sheetViews>
    <sheetView showGridLines="0" view="pageBreakPreview" zoomScaleNormal="100" zoomScaleSheetLayoutView="100" workbookViewId="0"/>
  </sheetViews>
  <sheetFormatPr defaultColWidth="8" defaultRowHeight="14.1" customHeight="1"/>
  <cols>
    <col min="1" max="1" width="24.375" style="160" customWidth="1"/>
    <col min="2" max="2" width="18.375" style="160" customWidth="1"/>
    <col min="3" max="3" width="9.625" style="160" customWidth="1"/>
    <col min="4" max="7" width="8.875" style="160" customWidth="1"/>
    <col min="8" max="13" width="8.875" style="163" customWidth="1"/>
    <col min="14" max="16384" width="8" style="160"/>
  </cols>
  <sheetData>
    <row r="1" spans="1:15" ht="16.5" customHeight="1">
      <c r="A1" s="407"/>
      <c r="B1" s="407"/>
      <c r="C1" s="408"/>
      <c r="D1" s="408"/>
      <c r="E1" s="408"/>
      <c r="F1" s="408"/>
      <c r="G1" s="408"/>
      <c r="H1" s="410"/>
      <c r="I1" s="410"/>
      <c r="J1" s="410"/>
      <c r="K1" s="410"/>
      <c r="L1" s="410"/>
      <c r="M1" s="410" t="str">
        <f>P.1市場①!M1</f>
        <v>　Financial Factbook FYE 2023/03</v>
      </c>
    </row>
    <row r="2" spans="1:15" ht="23.25" customHeight="1">
      <c r="A2" s="161" t="s">
        <v>375</v>
      </c>
      <c r="B2" s="162"/>
    </row>
    <row r="3" spans="1:15" ht="11.25" customHeight="1"/>
    <row r="4" spans="1:15" ht="23.25" customHeight="1" thickBot="1">
      <c r="A4" s="164" t="s">
        <v>376</v>
      </c>
      <c r="B4" s="165"/>
      <c r="C4" s="166"/>
      <c r="D4" s="166"/>
      <c r="E4" s="166"/>
      <c r="F4" s="166"/>
      <c r="G4" s="166"/>
      <c r="H4" s="166"/>
      <c r="I4" s="166"/>
      <c r="J4" s="166"/>
      <c r="K4" s="166"/>
      <c r="L4" s="166"/>
      <c r="M4" s="166"/>
    </row>
    <row r="5" spans="1:15" ht="17.25" customHeight="1">
      <c r="H5" s="160"/>
      <c r="I5" s="160"/>
      <c r="J5" s="160"/>
      <c r="K5" s="453"/>
      <c r="L5" s="453"/>
      <c r="M5" s="453"/>
    </row>
    <row r="6" spans="1:15" ht="17.25" customHeight="1">
      <c r="H6" s="412"/>
      <c r="I6" s="412"/>
      <c r="J6" s="412"/>
      <c r="K6" s="412"/>
      <c r="L6" s="412"/>
      <c r="M6" s="412" t="s">
        <v>377</v>
      </c>
      <c r="N6" s="175"/>
      <c r="O6" s="175"/>
    </row>
    <row r="7" spans="1:15" ht="17.25" customHeight="1" thickBot="1">
      <c r="A7" s="171"/>
      <c r="B7" s="171"/>
      <c r="C7" s="173"/>
      <c r="D7" s="173" t="s">
        <v>4</v>
      </c>
      <c r="E7" s="173" t="s">
        <v>5</v>
      </c>
      <c r="F7" s="173" t="s">
        <v>6</v>
      </c>
      <c r="G7" s="173" t="s">
        <v>7</v>
      </c>
      <c r="H7" s="173" t="s">
        <v>8</v>
      </c>
      <c r="I7" s="173" t="s">
        <v>9</v>
      </c>
      <c r="J7" s="207" t="s">
        <v>10</v>
      </c>
      <c r="K7" s="207" t="s">
        <v>11</v>
      </c>
      <c r="L7" s="207" t="s">
        <v>12</v>
      </c>
      <c r="M7" s="174" t="s">
        <v>13</v>
      </c>
      <c r="N7" s="211"/>
      <c r="O7" s="211"/>
    </row>
    <row r="8" spans="1:15" ht="27" customHeight="1">
      <c r="A8" s="195" t="s">
        <v>378</v>
      </c>
      <c r="B8" s="195" t="s">
        <v>379</v>
      </c>
      <c r="C8" s="195"/>
      <c r="D8" s="196">
        <v>10521</v>
      </c>
      <c r="E8" s="196">
        <v>9894</v>
      </c>
      <c r="F8" s="196">
        <v>9332</v>
      </c>
      <c r="G8" s="196">
        <v>9286</v>
      </c>
      <c r="H8" s="418">
        <f>H9+H10</f>
        <v>9227</v>
      </c>
      <c r="I8" s="418">
        <v>8716</v>
      </c>
      <c r="J8" s="418">
        <v>7983</v>
      </c>
      <c r="K8" s="418">
        <v>7019</v>
      </c>
      <c r="L8" s="418">
        <v>6760</v>
      </c>
      <c r="M8" s="197">
        <v>5762</v>
      </c>
    </row>
    <row r="9" spans="1:15" ht="27" customHeight="1">
      <c r="A9" s="422" t="s">
        <v>16</v>
      </c>
      <c r="B9" s="422" t="s">
        <v>38</v>
      </c>
      <c r="C9" s="220"/>
      <c r="D9" s="220">
        <v>8088</v>
      </c>
      <c r="E9" s="220">
        <v>7280</v>
      </c>
      <c r="F9" s="220">
        <v>6999</v>
      </c>
      <c r="G9" s="220">
        <v>7106</v>
      </c>
      <c r="H9" s="220">
        <v>6907</v>
      </c>
      <c r="I9" s="220">
        <v>6524</v>
      </c>
      <c r="J9" s="221">
        <v>5917</v>
      </c>
      <c r="K9" s="221">
        <v>5178</v>
      </c>
      <c r="L9" s="221">
        <v>5164</v>
      </c>
      <c r="M9" s="222">
        <v>4191</v>
      </c>
      <c r="N9" s="208"/>
      <c r="O9" s="208"/>
    </row>
    <row r="10" spans="1:15" ht="27" customHeight="1">
      <c r="A10" s="457" t="s">
        <v>18</v>
      </c>
      <c r="B10" s="457" t="s">
        <v>40</v>
      </c>
      <c r="C10" s="198"/>
      <c r="D10" s="198">
        <v>2433</v>
      </c>
      <c r="E10" s="198">
        <v>2614</v>
      </c>
      <c r="F10" s="198">
        <v>2333</v>
      </c>
      <c r="G10" s="198">
        <v>2180</v>
      </c>
      <c r="H10" s="198">
        <v>2320</v>
      </c>
      <c r="I10" s="198">
        <v>2192</v>
      </c>
      <c r="J10" s="754">
        <v>2066</v>
      </c>
      <c r="K10" s="754">
        <v>1841</v>
      </c>
      <c r="L10" s="754">
        <v>1596</v>
      </c>
      <c r="M10" s="199">
        <v>1571</v>
      </c>
      <c r="N10" s="211"/>
      <c r="O10" s="211"/>
    </row>
    <row r="11" spans="1:15" ht="21" customHeight="1">
      <c r="J11" s="303"/>
      <c r="K11" s="303"/>
      <c r="L11" s="303"/>
    </row>
    <row r="12" spans="1:15" ht="24" customHeight="1" thickBot="1">
      <c r="A12" s="171"/>
      <c r="B12" s="171"/>
      <c r="C12" s="173"/>
      <c r="D12" s="173" t="s">
        <v>4</v>
      </c>
      <c r="E12" s="173" t="s">
        <v>5</v>
      </c>
      <c r="F12" s="173" t="s">
        <v>6</v>
      </c>
      <c r="G12" s="173" t="s">
        <v>7</v>
      </c>
      <c r="H12" s="173" t="s">
        <v>8</v>
      </c>
      <c r="I12" s="173" t="s">
        <v>9</v>
      </c>
      <c r="J12" s="207" t="s">
        <v>10</v>
      </c>
      <c r="K12" s="207" t="s">
        <v>11</v>
      </c>
      <c r="L12" s="207" t="s">
        <v>12</v>
      </c>
      <c r="M12" s="174" t="str">
        <f>M7</f>
        <v>'23/03</v>
      </c>
    </row>
    <row r="13" spans="1:15" ht="27" customHeight="1">
      <c r="A13" s="195" t="s">
        <v>380</v>
      </c>
      <c r="B13" s="195" t="s">
        <v>381</v>
      </c>
      <c r="C13" s="195"/>
      <c r="D13" s="195">
        <v>240</v>
      </c>
      <c r="E13" s="195">
        <v>239</v>
      </c>
      <c r="F13" s="195">
        <v>246</v>
      </c>
      <c r="G13" s="195">
        <v>240</v>
      </c>
      <c r="H13" s="195">
        <v>239</v>
      </c>
      <c r="I13" s="195">
        <v>244</v>
      </c>
      <c r="J13" s="420">
        <v>229</v>
      </c>
      <c r="K13" s="420">
        <v>206</v>
      </c>
      <c r="L13" s="420">
        <v>197</v>
      </c>
      <c r="M13" s="421">
        <v>167</v>
      </c>
    </row>
    <row r="14" spans="1:15" ht="27" customHeight="1">
      <c r="A14" s="298" t="s">
        <v>382</v>
      </c>
      <c r="B14" s="298" t="s">
        <v>383</v>
      </c>
      <c r="C14" s="298"/>
      <c r="D14" s="83">
        <v>71164</v>
      </c>
      <c r="E14" s="83">
        <v>69242</v>
      </c>
      <c r="F14" s="83">
        <v>64642</v>
      </c>
      <c r="G14" s="83">
        <v>67602</v>
      </c>
      <c r="H14" s="83">
        <v>65307</v>
      </c>
      <c r="I14" s="83">
        <v>68402</v>
      </c>
      <c r="J14" s="84">
        <v>60088</v>
      </c>
      <c r="K14" s="84">
        <v>40591</v>
      </c>
      <c r="L14" s="84">
        <v>32929</v>
      </c>
      <c r="M14" s="85">
        <v>28733</v>
      </c>
    </row>
    <row r="15" spans="1:15" ht="36.75" customHeight="1">
      <c r="A15" s="178" t="s">
        <v>384</v>
      </c>
      <c r="B15" s="178" t="s">
        <v>385</v>
      </c>
      <c r="C15" s="178"/>
      <c r="D15" s="178">
        <v>297</v>
      </c>
      <c r="E15" s="178">
        <v>290</v>
      </c>
      <c r="F15" s="178">
        <v>263</v>
      </c>
      <c r="G15" s="178">
        <v>282</v>
      </c>
      <c r="H15" s="454">
        <f>H14/H13</f>
        <v>273.25104602510459</v>
      </c>
      <c r="I15" s="454">
        <f>I14/I13</f>
        <v>280.3360655737705</v>
      </c>
      <c r="J15" s="455">
        <v>262</v>
      </c>
      <c r="K15" s="455">
        <v>197</v>
      </c>
      <c r="L15" s="455">
        <v>167</v>
      </c>
      <c r="M15" s="456">
        <v>172</v>
      </c>
    </row>
    <row r="16" spans="1:15" ht="17.25" customHeight="1">
      <c r="A16" s="195" t="s">
        <v>386</v>
      </c>
      <c r="B16" s="195" t="s">
        <v>387</v>
      </c>
      <c r="C16" s="195"/>
      <c r="D16" s="195"/>
      <c r="E16" s="195"/>
      <c r="F16" s="195"/>
      <c r="G16" s="195"/>
      <c r="H16" s="195"/>
      <c r="I16" s="195"/>
      <c r="J16" s="420"/>
      <c r="K16" s="420"/>
      <c r="L16" s="420"/>
      <c r="M16" s="421"/>
    </row>
    <row r="17" spans="1:13" ht="17.25" customHeight="1">
      <c r="A17" s="422" t="s">
        <v>388</v>
      </c>
      <c r="B17" s="422" t="s">
        <v>389</v>
      </c>
      <c r="C17" s="298"/>
      <c r="D17" s="298">
        <v>153</v>
      </c>
      <c r="E17" s="298">
        <v>160</v>
      </c>
      <c r="F17" s="298">
        <v>143</v>
      </c>
      <c r="G17" s="298">
        <v>126</v>
      </c>
      <c r="H17" s="298">
        <v>119</v>
      </c>
      <c r="I17" s="298">
        <v>107</v>
      </c>
      <c r="J17" s="380">
        <v>136</v>
      </c>
      <c r="K17" s="380">
        <v>129</v>
      </c>
      <c r="L17" s="380">
        <v>114</v>
      </c>
      <c r="M17" s="300">
        <v>128</v>
      </c>
    </row>
    <row r="18" spans="1:13" ht="17.25" customHeight="1">
      <c r="A18" s="457" t="s">
        <v>390</v>
      </c>
      <c r="B18" s="457" t="s">
        <v>391</v>
      </c>
      <c r="C18" s="178"/>
      <c r="D18" s="178">
        <v>74</v>
      </c>
      <c r="E18" s="178">
        <v>54</v>
      </c>
      <c r="F18" s="178">
        <v>49</v>
      </c>
      <c r="G18" s="178">
        <v>55</v>
      </c>
      <c r="H18" s="178">
        <v>56</v>
      </c>
      <c r="I18" s="178">
        <v>43</v>
      </c>
      <c r="J18" s="434">
        <v>44</v>
      </c>
      <c r="K18" s="434">
        <v>43</v>
      </c>
      <c r="L18" s="434">
        <v>54</v>
      </c>
      <c r="M18" s="435">
        <v>55</v>
      </c>
    </row>
    <row r="19" spans="1:13" ht="17.25" customHeight="1">
      <c r="A19" s="195" t="s">
        <v>392</v>
      </c>
      <c r="B19" s="195" t="s">
        <v>393</v>
      </c>
      <c r="C19" s="419" t="s">
        <v>394</v>
      </c>
      <c r="D19" s="195"/>
      <c r="E19" s="195"/>
      <c r="F19" s="195"/>
      <c r="G19" s="195"/>
      <c r="H19" s="195"/>
      <c r="I19" s="195"/>
      <c r="J19" s="420"/>
      <c r="K19" s="420"/>
      <c r="L19" s="420"/>
      <c r="M19" s="421"/>
    </row>
    <row r="20" spans="1:13" ht="27" customHeight="1">
      <c r="A20" s="422" t="s">
        <v>16</v>
      </c>
      <c r="B20" s="422" t="s">
        <v>395</v>
      </c>
      <c r="C20" s="423"/>
      <c r="D20" s="423">
        <v>31.1</v>
      </c>
      <c r="E20" s="423">
        <v>32.700000000000003</v>
      </c>
      <c r="F20" s="423">
        <v>33.700000000000003</v>
      </c>
      <c r="G20" s="423">
        <v>34.299999999999997</v>
      </c>
      <c r="H20" s="423">
        <v>35.9</v>
      </c>
      <c r="I20" s="423">
        <v>37.299999999999997</v>
      </c>
      <c r="J20" s="459">
        <v>39.6</v>
      </c>
      <c r="K20" s="459">
        <v>39.6</v>
      </c>
      <c r="L20" s="719">
        <v>41</v>
      </c>
      <c r="M20" s="460">
        <v>45.1</v>
      </c>
    </row>
    <row r="21" spans="1:13" ht="17.25" customHeight="1">
      <c r="A21" s="427" t="s">
        <v>396</v>
      </c>
      <c r="B21" s="428" t="s">
        <v>397</v>
      </c>
      <c r="C21" s="298"/>
      <c r="D21" s="298">
        <v>31.3</v>
      </c>
      <c r="E21" s="298">
        <v>32.9</v>
      </c>
      <c r="F21" s="298">
        <v>33.6</v>
      </c>
      <c r="G21" s="298">
        <v>34.4</v>
      </c>
      <c r="H21" s="386">
        <v>36</v>
      </c>
      <c r="I21" s="386">
        <v>37.299999999999997</v>
      </c>
      <c r="J21" s="461">
        <v>39.700000000000003</v>
      </c>
      <c r="K21" s="461">
        <v>39.6</v>
      </c>
      <c r="L21" s="461">
        <v>40.9</v>
      </c>
      <c r="M21" s="462">
        <v>45.2</v>
      </c>
    </row>
    <row r="22" spans="1:13" ht="17.25" customHeight="1">
      <c r="A22" s="427" t="s">
        <v>398</v>
      </c>
      <c r="B22" s="428" t="s">
        <v>399</v>
      </c>
      <c r="C22" s="298"/>
      <c r="D22" s="298">
        <v>27.3</v>
      </c>
      <c r="E22" s="298">
        <v>30.6</v>
      </c>
      <c r="F22" s="298">
        <v>35.299999999999997</v>
      </c>
      <c r="G22" s="298">
        <v>32.5</v>
      </c>
      <c r="H22" s="386">
        <v>34.6</v>
      </c>
      <c r="I22" s="386">
        <v>35.9</v>
      </c>
      <c r="J22" s="461">
        <v>38.4</v>
      </c>
      <c r="K22" s="461">
        <v>41</v>
      </c>
      <c r="L22" s="461">
        <v>43</v>
      </c>
      <c r="M22" s="462">
        <v>44.4</v>
      </c>
    </row>
    <row r="23" spans="1:13" ht="27" customHeight="1">
      <c r="A23" s="422" t="s">
        <v>400</v>
      </c>
      <c r="B23" s="422" t="s">
        <v>401</v>
      </c>
      <c r="C23" s="423"/>
      <c r="D23" s="423">
        <v>23.5</v>
      </c>
      <c r="E23" s="424">
        <v>24</v>
      </c>
      <c r="F23" s="458">
        <v>24.5</v>
      </c>
      <c r="G23" s="423">
        <v>25.3</v>
      </c>
      <c r="H23" s="424">
        <v>24</v>
      </c>
      <c r="I23" s="424">
        <v>24.3</v>
      </c>
      <c r="J23" s="463">
        <v>22.4</v>
      </c>
      <c r="K23" s="463">
        <v>23.1</v>
      </c>
      <c r="L23" s="463">
        <v>24.2</v>
      </c>
      <c r="M23" s="464">
        <v>24.6</v>
      </c>
    </row>
    <row r="24" spans="1:13" ht="17.25" customHeight="1">
      <c r="A24" s="427" t="s">
        <v>396</v>
      </c>
      <c r="B24" s="428" t="s">
        <v>397</v>
      </c>
      <c r="C24" s="298"/>
      <c r="D24" s="298">
        <v>23.4</v>
      </c>
      <c r="E24" s="386">
        <v>24</v>
      </c>
      <c r="F24" s="379">
        <v>24.5</v>
      </c>
      <c r="G24" s="298">
        <v>25.6</v>
      </c>
      <c r="H24" s="386">
        <v>24.4</v>
      </c>
      <c r="I24" s="386">
        <v>24.7</v>
      </c>
      <c r="J24" s="461">
        <v>22.2</v>
      </c>
      <c r="K24" s="461">
        <v>23.1</v>
      </c>
      <c r="L24" s="461">
        <v>24</v>
      </c>
      <c r="M24" s="462">
        <v>24.5</v>
      </c>
    </row>
    <row r="25" spans="1:13" ht="17.25" customHeight="1">
      <c r="A25" s="431" t="s">
        <v>398</v>
      </c>
      <c r="B25" s="432" t="s">
        <v>399</v>
      </c>
      <c r="C25" s="178"/>
      <c r="D25" s="178">
        <v>24.9</v>
      </c>
      <c r="E25" s="178">
        <v>23.5</v>
      </c>
      <c r="F25" s="178">
        <v>24.2</v>
      </c>
      <c r="G25" s="178">
        <v>22.7</v>
      </c>
      <c r="H25" s="389">
        <v>20.8</v>
      </c>
      <c r="I25" s="389">
        <v>21.8</v>
      </c>
      <c r="J25" s="390">
        <v>24.7</v>
      </c>
      <c r="K25" s="390">
        <v>22.7</v>
      </c>
      <c r="L25" s="390">
        <v>28.3</v>
      </c>
      <c r="M25" s="391">
        <v>29.9</v>
      </c>
    </row>
    <row r="26" spans="1:13" ht="17.25" customHeight="1">
      <c r="A26" s="195" t="s">
        <v>402</v>
      </c>
      <c r="B26" s="195" t="s">
        <v>403</v>
      </c>
      <c r="C26" s="195" t="s">
        <v>404</v>
      </c>
      <c r="D26" s="195"/>
      <c r="E26" s="195"/>
      <c r="F26" s="195"/>
      <c r="G26" s="195"/>
      <c r="H26" s="465"/>
      <c r="I26" s="465"/>
      <c r="J26" s="466"/>
      <c r="K26" s="466"/>
      <c r="L26" s="466"/>
      <c r="M26" s="467"/>
    </row>
    <row r="27" spans="1:13" ht="27" customHeight="1">
      <c r="A27" s="422" t="s">
        <v>16</v>
      </c>
      <c r="B27" s="422" t="s">
        <v>395</v>
      </c>
      <c r="C27" s="423"/>
      <c r="D27" s="424">
        <v>132</v>
      </c>
      <c r="E27" s="458">
        <v>132.9</v>
      </c>
      <c r="F27" s="423">
        <v>131.9</v>
      </c>
      <c r="G27" s="423">
        <v>132.69999999999999</v>
      </c>
      <c r="H27" s="424">
        <v>134.1</v>
      </c>
      <c r="I27" s="424">
        <v>135.69999999999999</v>
      </c>
      <c r="J27" s="463">
        <v>137.80000000000001</v>
      </c>
      <c r="K27" s="463">
        <v>135</v>
      </c>
      <c r="L27" s="463">
        <v>138.4</v>
      </c>
      <c r="M27" s="464">
        <v>144.30000000000001</v>
      </c>
    </row>
    <row r="28" spans="1:13" ht="17.25" customHeight="1">
      <c r="A28" s="427" t="s">
        <v>396</v>
      </c>
      <c r="B28" s="428" t="s">
        <v>397</v>
      </c>
      <c r="C28" s="298"/>
      <c r="D28" s="298">
        <v>132.5</v>
      </c>
      <c r="E28" s="298">
        <v>133.19999999999999</v>
      </c>
      <c r="F28" s="298">
        <v>131.69999999999999</v>
      </c>
      <c r="G28" s="298">
        <v>132.9</v>
      </c>
      <c r="H28" s="386">
        <v>134.1</v>
      </c>
      <c r="I28" s="386">
        <v>135.9</v>
      </c>
      <c r="J28" s="461">
        <v>138</v>
      </c>
      <c r="K28" s="461">
        <v>134.9</v>
      </c>
      <c r="L28" s="461">
        <v>138</v>
      </c>
      <c r="M28" s="462">
        <v>144.1</v>
      </c>
    </row>
    <row r="29" spans="1:13" ht="17.25" customHeight="1">
      <c r="A29" s="427" t="s">
        <v>398</v>
      </c>
      <c r="B29" s="428" t="s">
        <v>399</v>
      </c>
      <c r="C29" s="298"/>
      <c r="D29" s="298">
        <v>124.9</v>
      </c>
      <c r="E29" s="298">
        <v>127.9</v>
      </c>
      <c r="F29" s="298">
        <v>136.19999999999999</v>
      </c>
      <c r="G29" s="298">
        <v>129.6</v>
      </c>
      <c r="H29" s="386">
        <v>133.69999999999999</v>
      </c>
      <c r="I29" s="386">
        <v>132.80000000000001</v>
      </c>
      <c r="J29" s="461">
        <v>135.19999999999999</v>
      </c>
      <c r="K29" s="461">
        <v>136.69999999999999</v>
      </c>
      <c r="L29" s="461">
        <v>144.6</v>
      </c>
      <c r="M29" s="462">
        <v>148.6</v>
      </c>
    </row>
    <row r="30" spans="1:13" ht="27" customHeight="1">
      <c r="A30" s="422" t="s">
        <v>400</v>
      </c>
      <c r="B30" s="422" t="s">
        <v>401</v>
      </c>
      <c r="C30" s="423"/>
      <c r="D30" s="423">
        <v>112.6</v>
      </c>
      <c r="E30" s="423">
        <v>108.9</v>
      </c>
      <c r="F30" s="423">
        <v>110.4</v>
      </c>
      <c r="G30" s="423">
        <v>103.3</v>
      </c>
      <c r="H30" s="424">
        <v>103.3</v>
      </c>
      <c r="I30" s="424">
        <v>106.6</v>
      </c>
      <c r="J30" s="463">
        <v>97.3</v>
      </c>
      <c r="K30" s="463">
        <v>104.9</v>
      </c>
      <c r="L30" s="463">
        <v>105</v>
      </c>
      <c r="M30" s="464">
        <v>101.9</v>
      </c>
    </row>
    <row r="31" spans="1:13" ht="17.25" customHeight="1">
      <c r="A31" s="427" t="s">
        <v>396</v>
      </c>
      <c r="B31" s="428" t="s">
        <v>397</v>
      </c>
      <c r="C31" s="298"/>
      <c r="D31" s="298">
        <v>112.1</v>
      </c>
      <c r="E31" s="298">
        <v>108.8</v>
      </c>
      <c r="F31" s="298">
        <v>110.2</v>
      </c>
      <c r="G31" s="298">
        <v>104.4</v>
      </c>
      <c r="H31" s="386">
        <v>104.5</v>
      </c>
      <c r="I31" s="386">
        <v>108.4</v>
      </c>
      <c r="J31" s="461">
        <v>96.4</v>
      </c>
      <c r="K31" s="461">
        <v>104.8</v>
      </c>
      <c r="L31" s="461">
        <v>104.8</v>
      </c>
      <c r="M31" s="462">
        <v>101.7</v>
      </c>
    </row>
    <row r="32" spans="1:13" ht="17.25" customHeight="1">
      <c r="A32" s="431" t="s">
        <v>398</v>
      </c>
      <c r="B32" s="432" t="s">
        <v>399</v>
      </c>
      <c r="C32" s="178"/>
      <c r="D32" s="433">
        <v>119.1</v>
      </c>
      <c r="E32" s="178">
        <v>109.9</v>
      </c>
      <c r="F32" s="178">
        <v>113.2</v>
      </c>
      <c r="G32" s="178">
        <v>93.6</v>
      </c>
      <c r="H32" s="389">
        <v>94.2</v>
      </c>
      <c r="I32" s="389">
        <v>95.5</v>
      </c>
      <c r="J32" s="390">
        <v>107.7</v>
      </c>
      <c r="K32" s="390">
        <v>105.8</v>
      </c>
      <c r="L32" s="390">
        <v>110.6</v>
      </c>
      <c r="M32" s="391">
        <v>111.4</v>
      </c>
    </row>
    <row r="33" spans="1:13" ht="27" customHeight="1">
      <c r="A33" s="468" t="s">
        <v>405</v>
      </c>
      <c r="B33" s="468" t="s">
        <v>406</v>
      </c>
      <c r="C33" s="469"/>
      <c r="D33" s="469">
        <v>0.31</v>
      </c>
      <c r="E33" s="469">
        <v>0.27</v>
      </c>
      <c r="F33" s="469">
        <v>0.25</v>
      </c>
      <c r="G33" s="469">
        <v>0.24</v>
      </c>
      <c r="H33" s="470">
        <v>0.23400000000000001</v>
      </c>
      <c r="I33" s="470">
        <v>0.25</v>
      </c>
      <c r="J33" s="470">
        <v>0.22</v>
      </c>
      <c r="K33" s="470">
        <v>0.21</v>
      </c>
      <c r="L33" s="470">
        <v>0.21</v>
      </c>
      <c r="M33" s="471">
        <v>0.23</v>
      </c>
    </row>
    <row r="34" spans="1:13" ht="24" customHeight="1"/>
    <row r="35" spans="1:13" ht="21.95" customHeight="1">
      <c r="M35" s="412" t="s">
        <v>377</v>
      </c>
    </row>
    <row r="36" spans="1:13" ht="24" customHeight="1" thickBot="1">
      <c r="A36" s="171"/>
      <c r="B36" s="171"/>
      <c r="C36" s="173"/>
      <c r="D36" s="173" t="s">
        <v>4</v>
      </c>
      <c r="E36" s="173" t="s">
        <v>5</v>
      </c>
      <c r="F36" s="173" t="s">
        <v>6</v>
      </c>
      <c r="G36" s="173" t="s">
        <v>7</v>
      </c>
      <c r="H36" s="173" t="s">
        <v>8</v>
      </c>
      <c r="I36" s="173" t="s">
        <v>9</v>
      </c>
      <c r="J36" s="207" t="s">
        <v>10</v>
      </c>
      <c r="K36" s="207" t="s">
        <v>11</v>
      </c>
      <c r="L36" s="207" t="s">
        <v>12</v>
      </c>
      <c r="M36" s="174" t="str">
        <f>M7</f>
        <v>'23/03</v>
      </c>
    </row>
    <row r="37" spans="1:13" ht="27" customHeight="1">
      <c r="A37" s="472" t="s">
        <v>407</v>
      </c>
      <c r="B37" s="472" t="s">
        <v>408</v>
      </c>
      <c r="C37" s="472"/>
      <c r="D37" s="473" t="s">
        <v>106</v>
      </c>
      <c r="E37" s="473" t="s">
        <v>106</v>
      </c>
      <c r="F37" s="473" t="s">
        <v>106</v>
      </c>
      <c r="G37" s="474" t="s">
        <v>106</v>
      </c>
      <c r="H37" s="475">
        <v>973</v>
      </c>
      <c r="I37" s="475">
        <v>2621</v>
      </c>
      <c r="J37" s="476">
        <v>2875</v>
      </c>
      <c r="K37" s="476">
        <v>4184</v>
      </c>
      <c r="L37" s="476">
        <v>4857</v>
      </c>
      <c r="M37" s="477">
        <v>6332</v>
      </c>
    </row>
    <row r="38" spans="1:13" ht="14.25" customHeight="1"/>
    <row r="39" spans="1:13" ht="14.25" customHeight="1"/>
  </sheetData>
  <sheetProtection password="D4A7" sheet="1" objects="1" scenarios="1"/>
  <phoneticPr fontId="6"/>
  <printOptions horizontalCentered="1"/>
  <pageMargins left="0.59055118110236227" right="0.39370078740157483" top="0.31496062992125984" bottom="0.51181102362204722" header="0.19685039370078741" footer="0.19685039370078741"/>
  <pageSetup paperSize="9" scale="67" orientation="portrait" r:id="rId1"/>
  <headerFooter scaleWithDoc="0" alignWithMargins="0">
    <oddFooter>&amp;R&amp;"Meiryo UI,標準"&amp;6Daiwa House Industry  Financial Factbook
Fiscal Year Ended March 31,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A1:M29"/>
  <sheetViews>
    <sheetView showGridLines="0" view="pageBreakPreview" zoomScaleNormal="100" zoomScaleSheetLayoutView="100" workbookViewId="0">
      <selection activeCell="A28" sqref="A28:K28"/>
    </sheetView>
  </sheetViews>
  <sheetFormatPr defaultColWidth="8" defaultRowHeight="14.1" customHeight="1"/>
  <cols>
    <col min="1" max="1" width="21.875" style="160" customWidth="1"/>
    <col min="2" max="2" width="24.25" style="160" customWidth="1"/>
    <col min="3" max="3" width="16.5" style="160" customWidth="1"/>
    <col min="4" max="4" width="8.875" style="163" customWidth="1"/>
    <col min="5" max="8" width="8.875" style="160" customWidth="1"/>
    <col min="9" max="10" width="8.875" style="163" customWidth="1"/>
    <col min="11" max="13" width="8.875" style="303" customWidth="1"/>
    <col min="14" max="16384" width="8" style="160"/>
  </cols>
  <sheetData>
    <row r="1" spans="1:13" ht="16.5" customHeight="1">
      <c r="A1" s="407"/>
      <c r="B1" s="407"/>
      <c r="C1" s="408"/>
      <c r="D1" s="409"/>
      <c r="E1" s="408"/>
      <c r="F1" s="408"/>
      <c r="G1" s="408"/>
      <c r="H1" s="408"/>
      <c r="I1" s="410"/>
      <c r="J1" s="410"/>
      <c r="K1" s="410"/>
      <c r="L1" s="410"/>
      <c r="M1" s="410" t="str">
        <f>P.1市場①!M1</f>
        <v>　Financial Factbook FYE 2023/03</v>
      </c>
    </row>
    <row r="2" spans="1:13" ht="23.25" customHeight="1">
      <c r="A2" s="161" t="s">
        <v>409</v>
      </c>
      <c r="B2" s="162"/>
      <c r="K2" s="163"/>
      <c r="L2" s="163"/>
      <c r="M2" s="163"/>
    </row>
    <row r="3" spans="1:13" ht="11.25" customHeight="1"/>
    <row r="4" spans="1:13" ht="23.25" customHeight="1" thickBot="1">
      <c r="A4" s="164" t="s">
        <v>410</v>
      </c>
      <c r="B4" s="165"/>
      <c r="C4" s="166"/>
      <c r="D4" s="167"/>
      <c r="E4" s="166"/>
      <c r="F4" s="166"/>
      <c r="G4" s="166"/>
      <c r="H4" s="166"/>
      <c r="I4" s="167"/>
      <c r="J4" s="167"/>
      <c r="K4" s="411"/>
      <c r="L4" s="411"/>
      <c r="M4" s="411"/>
    </row>
    <row r="5" spans="1:13" ht="17.25" customHeight="1">
      <c r="I5" s="412"/>
      <c r="J5" s="412"/>
      <c r="K5" s="413"/>
      <c r="L5" s="413"/>
      <c r="M5" s="413"/>
    </row>
    <row r="6" spans="1:13" ht="17.25" customHeight="1" thickBot="1">
      <c r="A6" s="414"/>
      <c r="B6" s="414"/>
      <c r="C6" s="415"/>
      <c r="D6" s="415" t="s">
        <v>4</v>
      </c>
      <c r="E6" s="415" t="s">
        <v>5</v>
      </c>
      <c r="F6" s="415" t="s">
        <v>6</v>
      </c>
      <c r="G6" s="415" t="s">
        <v>7</v>
      </c>
      <c r="H6" s="415" t="s">
        <v>8</v>
      </c>
      <c r="I6" s="415" t="s">
        <v>9</v>
      </c>
      <c r="J6" s="416" t="s">
        <v>10</v>
      </c>
      <c r="K6" s="416" t="s">
        <v>11</v>
      </c>
      <c r="L6" s="416" t="s">
        <v>12</v>
      </c>
      <c r="M6" s="417" t="s">
        <v>13</v>
      </c>
    </row>
    <row r="7" spans="1:13" ht="18" customHeight="1">
      <c r="A7" s="755" t="s">
        <v>411</v>
      </c>
      <c r="B7" s="755" t="s">
        <v>412</v>
      </c>
      <c r="C7" s="756"/>
      <c r="D7" s="757">
        <v>32424</v>
      </c>
      <c r="E7" s="757">
        <v>36757</v>
      </c>
      <c r="F7" s="757">
        <v>38903</v>
      </c>
      <c r="G7" s="757">
        <v>43428</v>
      </c>
      <c r="H7" s="757">
        <v>40254</v>
      </c>
      <c r="I7" s="757">
        <v>37905</v>
      </c>
      <c r="J7" s="758">
        <v>33502</v>
      </c>
      <c r="K7" s="758">
        <v>29488</v>
      </c>
      <c r="L7" s="758">
        <v>31202</v>
      </c>
      <c r="M7" s="759">
        <v>32224</v>
      </c>
    </row>
    <row r="8" spans="1:13" ht="17.25" customHeight="1">
      <c r="D8" s="160"/>
      <c r="H8" s="412"/>
      <c r="I8" s="412"/>
      <c r="J8" s="413"/>
      <c r="K8" s="413"/>
      <c r="L8" s="413"/>
      <c r="M8" s="412"/>
    </row>
    <row r="9" spans="1:13" ht="24" customHeight="1" thickBot="1">
      <c r="A9" s="171"/>
      <c r="B9" s="171"/>
      <c r="C9" s="173"/>
      <c r="D9" s="173" t="s">
        <v>4</v>
      </c>
      <c r="E9" s="173" t="s">
        <v>5</v>
      </c>
      <c r="F9" s="173" t="s">
        <v>6</v>
      </c>
      <c r="G9" s="173" t="s">
        <v>7</v>
      </c>
      <c r="H9" s="173" t="s">
        <v>8</v>
      </c>
      <c r="I9" s="173" t="s">
        <v>9</v>
      </c>
      <c r="J9" s="207" t="s">
        <v>10</v>
      </c>
      <c r="K9" s="207" t="s">
        <v>11</v>
      </c>
      <c r="L9" s="207" t="s">
        <v>12</v>
      </c>
      <c r="M9" s="174" t="str">
        <f>M6</f>
        <v>'23/03</v>
      </c>
    </row>
    <row r="10" spans="1:13" ht="17.25" customHeight="1">
      <c r="A10" s="195" t="s">
        <v>392</v>
      </c>
      <c r="B10" s="419" t="s">
        <v>413</v>
      </c>
      <c r="C10" s="419"/>
      <c r="D10" s="195"/>
      <c r="E10" s="195"/>
      <c r="F10" s="195"/>
      <c r="G10" s="195"/>
      <c r="H10" s="195"/>
      <c r="I10" s="195"/>
      <c r="J10" s="420"/>
      <c r="K10" s="420"/>
      <c r="L10" s="420"/>
      <c r="M10" s="421"/>
    </row>
    <row r="11" spans="1:13" ht="17.25" customHeight="1">
      <c r="A11" s="422" t="s">
        <v>41</v>
      </c>
      <c r="B11" s="422" t="s">
        <v>414</v>
      </c>
      <c r="C11" s="298"/>
      <c r="D11" s="423">
        <v>11.2</v>
      </c>
      <c r="E11" s="423">
        <v>11.4</v>
      </c>
      <c r="F11" s="423">
        <v>11.6</v>
      </c>
      <c r="G11" s="423">
        <v>11.4</v>
      </c>
      <c r="H11" s="424">
        <v>12</v>
      </c>
      <c r="I11" s="424">
        <v>12.4</v>
      </c>
      <c r="J11" s="425">
        <v>12.3</v>
      </c>
      <c r="K11" s="425">
        <v>12.4</v>
      </c>
      <c r="L11" s="425">
        <v>12</v>
      </c>
      <c r="M11" s="426">
        <v>12.7</v>
      </c>
    </row>
    <row r="12" spans="1:13" ht="27" customHeight="1">
      <c r="A12" s="428" t="s">
        <v>415</v>
      </c>
      <c r="B12" s="428" t="s">
        <v>416</v>
      </c>
      <c r="C12" s="298"/>
      <c r="D12" s="298">
        <v>10.9</v>
      </c>
      <c r="E12" s="298">
        <v>11.1</v>
      </c>
      <c r="F12" s="298">
        <v>11.3</v>
      </c>
      <c r="G12" s="298">
        <v>11.1</v>
      </c>
      <c r="H12" s="298">
        <v>11.6</v>
      </c>
      <c r="I12" s="367" t="s">
        <v>417</v>
      </c>
      <c r="J12" s="429">
        <v>11.7</v>
      </c>
      <c r="K12" s="429">
        <v>11.6</v>
      </c>
      <c r="L12" s="429">
        <v>11.6</v>
      </c>
      <c r="M12" s="430">
        <v>12.3</v>
      </c>
    </row>
    <row r="13" spans="1:13" ht="27" customHeight="1">
      <c r="A13" s="432" t="s">
        <v>418</v>
      </c>
      <c r="B13" s="432" t="s">
        <v>419</v>
      </c>
      <c r="C13" s="178"/>
      <c r="D13" s="433">
        <v>14.4</v>
      </c>
      <c r="E13" s="178">
        <v>14.9</v>
      </c>
      <c r="F13" s="178">
        <v>15.2</v>
      </c>
      <c r="G13" s="178">
        <v>16.600000000000001</v>
      </c>
      <c r="H13" s="178">
        <v>17.8</v>
      </c>
      <c r="I13" s="178">
        <v>18.100000000000001</v>
      </c>
      <c r="J13" s="434">
        <v>20.2</v>
      </c>
      <c r="K13" s="434">
        <v>19.8</v>
      </c>
      <c r="L13" s="434">
        <v>16.7</v>
      </c>
      <c r="M13" s="734">
        <v>17</v>
      </c>
    </row>
    <row r="14" spans="1:13" ht="17.25" customHeight="1">
      <c r="A14" s="195" t="s">
        <v>402</v>
      </c>
      <c r="B14" s="195" t="s">
        <v>420</v>
      </c>
      <c r="C14" s="195"/>
      <c r="D14" s="195"/>
      <c r="E14" s="195"/>
      <c r="F14" s="195"/>
      <c r="G14" s="195"/>
      <c r="H14" s="195"/>
      <c r="I14" s="195"/>
      <c r="J14" s="420"/>
      <c r="K14" s="420"/>
      <c r="L14" s="420"/>
      <c r="M14" s="421"/>
    </row>
    <row r="15" spans="1:13" ht="17.25" customHeight="1">
      <c r="A15" s="422" t="s">
        <v>41</v>
      </c>
      <c r="B15" s="422" t="s">
        <v>414</v>
      </c>
      <c r="C15" s="298"/>
      <c r="D15" s="423">
        <v>55.8</v>
      </c>
      <c r="E15" s="423">
        <v>53.1</v>
      </c>
      <c r="F15" s="423">
        <v>52.3</v>
      </c>
      <c r="G15" s="423">
        <v>50.5</v>
      </c>
      <c r="H15" s="423">
        <v>51.5</v>
      </c>
      <c r="I15" s="423" t="s">
        <v>421</v>
      </c>
      <c r="J15" s="436">
        <v>49.9</v>
      </c>
      <c r="K15" s="436">
        <v>50.4</v>
      </c>
      <c r="L15" s="436">
        <v>47.6</v>
      </c>
      <c r="M15" s="437">
        <v>49.7</v>
      </c>
    </row>
    <row r="16" spans="1:13" ht="27" customHeight="1">
      <c r="A16" s="428" t="s">
        <v>415</v>
      </c>
      <c r="B16" s="428" t="s">
        <v>416</v>
      </c>
      <c r="C16" s="298"/>
      <c r="D16" s="298">
        <v>54.5</v>
      </c>
      <c r="E16" s="298">
        <v>52.8</v>
      </c>
      <c r="F16" s="298">
        <v>52.1</v>
      </c>
      <c r="G16" s="298">
        <v>50.1</v>
      </c>
      <c r="H16" s="386">
        <v>51</v>
      </c>
      <c r="I16" s="386">
        <v>51.5</v>
      </c>
      <c r="J16" s="438">
        <v>48.7</v>
      </c>
      <c r="K16" s="438">
        <v>48.1</v>
      </c>
      <c r="L16" s="438">
        <v>47.3</v>
      </c>
      <c r="M16" s="439">
        <v>48.7</v>
      </c>
    </row>
    <row r="17" spans="1:13" ht="27" customHeight="1">
      <c r="A17" s="432" t="s">
        <v>418</v>
      </c>
      <c r="B17" s="432" t="s">
        <v>419</v>
      </c>
      <c r="C17" s="178"/>
      <c r="D17" s="178">
        <v>68.7</v>
      </c>
      <c r="E17" s="178">
        <v>57.8</v>
      </c>
      <c r="F17" s="178">
        <v>54.2</v>
      </c>
      <c r="G17" s="178">
        <v>56.7</v>
      </c>
      <c r="H17" s="178">
        <v>57.4</v>
      </c>
      <c r="I17" s="178">
        <v>58.7</v>
      </c>
      <c r="J17" s="440">
        <v>67.2</v>
      </c>
      <c r="K17" s="440">
        <v>73.2</v>
      </c>
      <c r="L17" s="440">
        <v>50.2</v>
      </c>
      <c r="M17" s="288">
        <v>60.5</v>
      </c>
    </row>
    <row r="18" spans="1:13" ht="27" customHeight="1">
      <c r="A18" s="441"/>
      <c r="B18" s="441"/>
      <c r="C18" s="441"/>
      <c r="D18" s="160"/>
      <c r="I18" s="160"/>
      <c r="J18" s="160"/>
      <c r="K18" s="160"/>
      <c r="L18" s="160"/>
      <c r="M18" s="302"/>
    </row>
    <row r="19" spans="1:13" ht="14.1" customHeight="1">
      <c r="A19" s="168" t="s">
        <v>422</v>
      </c>
      <c r="K19" s="163"/>
      <c r="L19" s="163"/>
    </row>
    <row r="20" spans="1:13" ht="21" customHeight="1" thickBot="1">
      <c r="A20" s="170" t="s">
        <v>423</v>
      </c>
      <c r="B20" s="171"/>
      <c r="C20" s="173"/>
      <c r="D20" s="173" t="s">
        <v>4</v>
      </c>
      <c r="E20" s="173" t="s">
        <v>5</v>
      </c>
      <c r="F20" s="173" t="s">
        <v>6</v>
      </c>
      <c r="G20" s="173" t="s">
        <v>7</v>
      </c>
      <c r="H20" s="173" t="s">
        <v>8</v>
      </c>
      <c r="I20" s="173" t="s">
        <v>9</v>
      </c>
      <c r="J20" s="207" t="s">
        <v>10</v>
      </c>
      <c r="K20" s="207" t="s">
        <v>11</v>
      </c>
      <c r="L20" s="207" t="s">
        <v>12</v>
      </c>
      <c r="M20" s="174" t="str">
        <f>M6</f>
        <v>'23/03</v>
      </c>
    </row>
    <row r="21" spans="1:13" ht="21.75" customHeight="1">
      <c r="A21" s="787" t="s">
        <v>424</v>
      </c>
      <c r="B21" s="716" t="s">
        <v>425</v>
      </c>
      <c r="C21" s="195" t="s">
        <v>426</v>
      </c>
      <c r="D21" s="442">
        <v>376760</v>
      </c>
      <c r="E21" s="442">
        <v>418382</v>
      </c>
      <c r="F21" s="442">
        <v>452401</v>
      </c>
      <c r="G21" s="442">
        <v>490145</v>
      </c>
      <c r="H21" s="75">
        <v>522118</v>
      </c>
      <c r="I21" s="75">
        <v>550214</v>
      </c>
      <c r="J21" s="76">
        <v>572499</v>
      </c>
      <c r="K21" s="76">
        <v>587899</v>
      </c>
      <c r="L21" s="76">
        <v>605435</v>
      </c>
      <c r="M21" s="77">
        <v>623830</v>
      </c>
    </row>
    <row r="22" spans="1:13" ht="21.75" customHeight="1">
      <c r="A22" s="788"/>
      <c r="B22" s="717" t="s">
        <v>427</v>
      </c>
      <c r="C22" s="178" t="s">
        <v>428</v>
      </c>
      <c r="D22" s="443">
        <v>0.97199999999999998</v>
      </c>
      <c r="E22" s="443">
        <v>0.97599999999999998</v>
      </c>
      <c r="F22" s="443">
        <v>0.97499999999999998</v>
      </c>
      <c r="G22" s="443">
        <v>0.97199999999999998</v>
      </c>
      <c r="H22" s="443">
        <v>0.97299999999999998</v>
      </c>
      <c r="I22" s="443">
        <v>0.96899999999999997</v>
      </c>
      <c r="J22" s="444">
        <v>0.97499999999999998</v>
      </c>
      <c r="K22" s="444">
        <v>0.98199999999999998</v>
      </c>
      <c r="L22" s="444">
        <v>0.98099999999999998</v>
      </c>
      <c r="M22" s="445">
        <v>0.97899999999999998</v>
      </c>
    </row>
    <row r="23" spans="1:13" ht="21.75" customHeight="1">
      <c r="A23" s="790" t="s">
        <v>342</v>
      </c>
      <c r="B23" s="718" t="s">
        <v>425</v>
      </c>
      <c r="C23" s="447" t="s">
        <v>426</v>
      </c>
      <c r="D23" s="446">
        <v>15018</v>
      </c>
      <c r="E23" s="446">
        <v>17133</v>
      </c>
      <c r="F23" s="446">
        <v>18941</v>
      </c>
      <c r="G23" s="446">
        <v>20063</v>
      </c>
      <c r="H23" s="376">
        <v>21006</v>
      </c>
      <c r="I23" s="376">
        <v>22024</v>
      </c>
      <c r="J23" s="377">
        <v>22683</v>
      </c>
      <c r="K23" s="377">
        <v>23975</v>
      </c>
      <c r="L23" s="377">
        <v>25120</v>
      </c>
      <c r="M23" s="378">
        <v>26061</v>
      </c>
    </row>
    <row r="24" spans="1:13" ht="21.75" customHeight="1">
      <c r="A24" s="788"/>
      <c r="B24" s="717" t="s">
        <v>427</v>
      </c>
      <c r="C24" s="178" t="s">
        <v>428</v>
      </c>
      <c r="D24" s="443">
        <v>0.95799999999999996</v>
      </c>
      <c r="E24" s="443">
        <v>0.94899999999999995</v>
      </c>
      <c r="F24" s="443">
        <v>0.95299999999999996</v>
      </c>
      <c r="G24" s="443">
        <v>0.95099999999999996</v>
      </c>
      <c r="H24" s="443">
        <v>0.95799999999999996</v>
      </c>
      <c r="I24" s="443">
        <v>0.96799999999999997</v>
      </c>
      <c r="J24" s="444">
        <v>0.97899999999999998</v>
      </c>
      <c r="K24" s="444">
        <v>0.98099999999999998</v>
      </c>
      <c r="L24" s="444">
        <v>0.98599999999999999</v>
      </c>
      <c r="M24" s="445">
        <v>0.97199999999999998</v>
      </c>
    </row>
    <row r="25" spans="1:13" ht="21.75" customHeight="1">
      <c r="A25" s="791" t="s">
        <v>429</v>
      </c>
      <c r="B25" s="721" t="s">
        <v>425</v>
      </c>
      <c r="C25" s="182" t="s">
        <v>426</v>
      </c>
      <c r="D25" s="446">
        <v>391778</v>
      </c>
      <c r="E25" s="446">
        <v>435515</v>
      </c>
      <c r="F25" s="446">
        <v>471342</v>
      </c>
      <c r="G25" s="446">
        <v>510208</v>
      </c>
      <c r="H25" s="448">
        <v>543124</v>
      </c>
      <c r="I25" s="448">
        <v>572238</v>
      </c>
      <c r="J25" s="449">
        <v>595182</v>
      </c>
      <c r="K25" s="449">
        <v>611874</v>
      </c>
      <c r="L25" s="449">
        <v>630555</v>
      </c>
      <c r="M25" s="450">
        <v>649891</v>
      </c>
    </row>
    <row r="26" spans="1:13" ht="27" customHeight="1">
      <c r="A26" s="792"/>
      <c r="B26" s="722" t="s">
        <v>430</v>
      </c>
      <c r="C26" s="298" t="s">
        <v>431</v>
      </c>
      <c r="D26" s="451">
        <v>352341</v>
      </c>
      <c r="E26" s="451">
        <v>397282</v>
      </c>
      <c r="F26" s="451">
        <v>433628</v>
      </c>
      <c r="G26" s="451">
        <v>471845</v>
      </c>
      <c r="H26" s="83">
        <v>505313</v>
      </c>
      <c r="I26" s="83">
        <v>531356</v>
      </c>
      <c r="J26" s="84">
        <v>552625</v>
      </c>
      <c r="K26" s="84">
        <v>568679</v>
      </c>
      <c r="L26" s="84">
        <v>585000</v>
      </c>
      <c r="M26" s="85">
        <v>601571</v>
      </c>
    </row>
    <row r="27" spans="1:13" ht="21.75" customHeight="1">
      <c r="A27" s="793"/>
      <c r="B27" s="717" t="s">
        <v>427</v>
      </c>
      <c r="C27" s="178" t="s">
        <v>428</v>
      </c>
      <c r="D27" s="443">
        <v>0.97199999999999998</v>
      </c>
      <c r="E27" s="443">
        <v>0.97499999999999998</v>
      </c>
      <c r="F27" s="443">
        <v>0.97399999999999998</v>
      </c>
      <c r="G27" s="443">
        <v>0.97099999999999997</v>
      </c>
      <c r="H27" s="443">
        <v>0.97299999999999998</v>
      </c>
      <c r="I27" s="443">
        <v>0.96899999999999997</v>
      </c>
      <c r="J27" s="444">
        <v>0.97599999999999998</v>
      </c>
      <c r="K27" s="444">
        <v>0.98199999999999998</v>
      </c>
      <c r="L27" s="444">
        <v>0.98199999999999998</v>
      </c>
      <c r="M27" s="445">
        <v>0.97799999999999998</v>
      </c>
    </row>
    <row r="28" spans="1:13" ht="26.25" customHeight="1">
      <c r="A28" s="789" t="s">
        <v>432</v>
      </c>
      <c r="B28" s="789"/>
      <c r="C28" s="789"/>
      <c r="D28" s="789"/>
      <c r="E28" s="789"/>
      <c r="F28" s="789"/>
      <c r="G28" s="789"/>
      <c r="H28" s="789"/>
      <c r="I28" s="789"/>
      <c r="J28" s="789"/>
      <c r="K28" s="789"/>
      <c r="L28" s="698"/>
      <c r="M28" s="452"/>
    </row>
    <row r="29" spans="1:13" ht="26.25" customHeight="1">
      <c r="A29" s="780" t="s">
        <v>657</v>
      </c>
      <c r="B29" s="780"/>
      <c r="C29" s="780"/>
      <c r="D29" s="780"/>
      <c r="E29" s="780"/>
      <c r="F29" s="272"/>
      <c r="G29" s="272"/>
      <c r="H29" s="272"/>
      <c r="I29" s="272"/>
      <c r="J29" s="272"/>
      <c r="K29" s="735"/>
    </row>
  </sheetData>
  <sheetProtection password="D4A7" sheet="1" objects="1" scenarios="1"/>
  <mergeCells count="5">
    <mergeCell ref="A21:A22"/>
    <mergeCell ref="A28:K28"/>
    <mergeCell ref="A29:E29"/>
    <mergeCell ref="A23:A24"/>
    <mergeCell ref="A25:A27"/>
  </mergeCells>
  <phoneticPr fontId="6"/>
  <printOptions horizontalCentered="1"/>
  <pageMargins left="0.59055118110236227" right="0.39370078740157483" top="0.31496062992125984" bottom="0.51181102362204722" header="0.19685039370078741" footer="0.19685039370078741"/>
  <pageSetup paperSize="9" scale="62" orientation="portrait" r:id="rId1"/>
  <headerFooter scaleWithDoc="0" alignWithMargins="0">
    <oddFooter>&amp;R&amp;"Meiryo UI,標準"&amp;6Daiwa House Industry  Financial Factbook
Fiscal Year Ended March 31,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pageSetUpPr fitToPage="1"/>
  </sheetPr>
  <dimension ref="A1:M66"/>
  <sheetViews>
    <sheetView showGridLines="0" view="pageBreakPreview" zoomScaleNormal="100" zoomScaleSheetLayoutView="100" workbookViewId="0"/>
  </sheetViews>
  <sheetFormatPr defaultColWidth="8" defaultRowHeight="14.1" customHeight="1"/>
  <cols>
    <col min="1" max="1" width="22.375" style="3" customWidth="1"/>
    <col min="2" max="2" width="24.375" style="3" customWidth="1"/>
    <col min="3" max="3" width="13.25" style="3" customWidth="1"/>
    <col min="4" max="7" width="9.625" style="3" customWidth="1"/>
    <col min="8" max="13" width="9.625" style="6" customWidth="1"/>
    <col min="14" max="16384" width="8" style="3"/>
  </cols>
  <sheetData>
    <row r="1" spans="1:13" ht="16.5" customHeight="1">
      <c r="A1" s="710"/>
      <c r="B1" s="710"/>
      <c r="C1" s="710"/>
      <c r="D1" s="711"/>
      <c r="E1" s="711"/>
      <c r="F1" s="711"/>
      <c r="G1" s="711"/>
      <c r="H1" s="709"/>
      <c r="I1" s="709"/>
      <c r="J1" s="709"/>
      <c r="K1" s="709"/>
      <c r="L1" s="709"/>
      <c r="M1" s="709" t="str">
        <f>P.1市場①!M1</f>
        <v>　Financial Factbook FYE 2023/03</v>
      </c>
    </row>
    <row r="2" spans="1:13" ht="23.25" customHeight="1">
      <c r="A2" s="4" t="s">
        <v>433</v>
      </c>
      <c r="B2" s="5"/>
      <c r="G2" s="6"/>
      <c r="H2" s="3"/>
      <c r="I2" s="3"/>
      <c r="J2" s="3"/>
      <c r="K2" s="3"/>
      <c r="L2" s="3"/>
      <c r="M2" s="3"/>
    </row>
    <row r="3" spans="1:13" ht="11.25" customHeight="1">
      <c r="G3" s="6"/>
      <c r="H3" s="3"/>
      <c r="I3" s="3"/>
      <c r="J3" s="3"/>
      <c r="K3" s="3"/>
      <c r="L3" s="3"/>
      <c r="M3" s="3"/>
    </row>
    <row r="4" spans="1:13" ht="23.25" customHeight="1" thickBot="1">
      <c r="A4" s="7" t="s">
        <v>434</v>
      </c>
      <c r="B4" s="8"/>
      <c r="C4" s="10"/>
      <c r="D4" s="10"/>
      <c r="E4" s="10"/>
      <c r="F4" s="10"/>
      <c r="G4" s="9"/>
      <c r="H4" s="10"/>
      <c r="I4" s="10"/>
      <c r="J4" s="10"/>
      <c r="K4" s="10"/>
      <c r="L4" s="10"/>
      <c r="M4" s="10"/>
    </row>
    <row r="5" spans="1:13" ht="17.25" customHeight="1">
      <c r="H5" s="11"/>
      <c r="I5" s="11"/>
      <c r="J5" s="11"/>
      <c r="K5" s="11"/>
      <c r="L5" s="11"/>
      <c r="M5" s="11"/>
    </row>
    <row r="6" spans="1:13" ht="17.25" customHeight="1">
      <c r="A6" s="349" t="s">
        <v>435</v>
      </c>
      <c r="H6" s="11"/>
      <c r="I6" s="11"/>
      <c r="J6" s="11"/>
      <c r="K6" s="11"/>
      <c r="L6" s="11"/>
      <c r="M6" s="11"/>
    </row>
    <row r="7" spans="1:13" ht="15.75" customHeight="1" thickBot="1">
      <c r="A7" s="244" t="s">
        <v>436</v>
      </c>
      <c r="B7" s="350" t="s">
        <v>437</v>
      </c>
      <c r="C7" s="245"/>
      <c r="D7" s="276" t="s">
        <v>4</v>
      </c>
      <c r="E7" s="276" t="s">
        <v>5</v>
      </c>
      <c r="F7" s="276" t="s">
        <v>6</v>
      </c>
      <c r="G7" s="276" t="s">
        <v>7</v>
      </c>
      <c r="H7" s="276" t="s">
        <v>8</v>
      </c>
      <c r="I7" s="276" t="s">
        <v>9</v>
      </c>
      <c r="J7" s="341" t="s">
        <v>10</v>
      </c>
      <c r="K7" s="341" t="s">
        <v>11</v>
      </c>
      <c r="L7" s="341" t="s">
        <v>12</v>
      </c>
      <c r="M7" s="277" t="s">
        <v>13</v>
      </c>
    </row>
    <row r="8" spans="1:13" ht="17.25" customHeight="1">
      <c r="A8" s="795" t="s">
        <v>438</v>
      </c>
      <c r="B8" s="351" t="s">
        <v>439</v>
      </c>
      <c r="C8" s="249" t="s">
        <v>440</v>
      </c>
      <c r="D8" s="19">
        <v>255</v>
      </c>
      <c r="E8" s="19">
        <v>137</v>
      </c>
      <c r="F8" s="19">
        <v>285</v>
      </c>
      <c r="G8" s="19">
        <v>131</v>
      </c>
      <c r="H8" s="75">
        <v>145</v>
      </c>
      <c r="I8" s="75">
        <v>24</v>
      </c>
      <c r="J8" s="76">
        <v>121</v>
      </c>
      <c r="K8" s="76">
        <v>109</v>
      </c>
      <c r="L8" s="76">
        <v>340</v>
      </c>
      <c r="M8" s="77">
        <v>232</v>
      </c>
    </row>
    <row r="9" spans="1:13" ht="17.25" customHeight="1">
      <c r="A9" s="795"/>
      <c r="B9" s="352" t="s">
        <v>441</v>
      </c>
      <c r="C9" s="250" t="s">
        <v>442</v>
      </c>
      <c r="D9" s="83">
        <v>7250</v>
      </c>
      <c r="E9" s="83">
        <v>4453</v>
      </c>
      <c r="F9" s="83">
        <v>10810</v>
      </c>
      <c r="G9" s="83">
        <v>5532</v>
      </c>
      <c r="H9" s="83">
        <v>6251</v>
      </c>
      <c r="I9" s="83">
        <v>963</v>
      </c>
      <c r="J9" s="84">
        <v>9929</v>
      </c>
      <c r="K9" s="84">
        <v>3985</v>
      </c>
      <c r="L9" s="84">
        <v>15038</v>
      </c>
      <c r="M9" s="85">
        <v>10768</v>
      </c>
    </row>
    <row r="10" spans="1:13" ht="17.25" customHeight="1">
      <c r="A10" s="795"/>
      <c r="B10" s="352" t="s">
        <v>443</v>
      </c>
      <c r="C10" s="250" t="s">
        <v>444</v>
      </c>
      <c r="D10" s="353">
        <v>28.4</v>
      </c>
      <c r="E10" s="353">
        <v>32.6</v>
      </c>
      <c r="F10" s="353">
        <v>37.9</v>
      </c>
      <c r="G10" s="353">
        <v>42.3</v>
      </c>
      <c r="H10" s="353">
        <v>43.2</v>
      </c>
      <c r="I10" s="353">
        <v>40.1</v>
      </c>
      <c r="J10" s="354">
        <v>40.200000000000003</v>
      </c>
      <c r="K10" s="354">
        <v>34.200000000000003</v>
      </c>
      <c r="L10" s="354">
        <v>44.2</v>
      </c>
      <c r="M10" s="355">
        <v>43.3</v>
      </c>
    </row>
    <row r="11" spans="1:13" ht="17.25" customHeight="1">
      <c r="A11" s="795"/>
      <c r="B11" s="352" t="s">
        <v>445</v>
      </c>
      <c r="C11" s="250" t="s">
        <v>446</v>
      </c>
      <c r="D11" s="83">
        <v>21227</v>
      </c>
      <c r="E11" s="83">
        <v>11969</v>
      </c>
      <c r="F11" s="83">
        <v>22774</v>
      </c>
      <c r="G11" s="83">
        <v>11249</v>
      </c>
      <c r="H11" s="83">
        <v>11378</v>
      </c>
      <c r="I11" s="83">
        <v>1936</v>
      </c>
      <c r="J11" s="84">
        <v>8925</v>
      </c>
      <c r="K11" s="84">
        <v>6502</v>
      </c>
      <c r="L11" s="84">
        <v>24561</v>
      </c>
      <c r="M11" s="85">
        <v>17275</v>
      </c>
    </row>
    <row r="12" spans="1:13" ht="17.25" customHeight="1">
      <c r="A12" s="796"/>
      <c r="B12" s="356" t="s">
        <v>447</v>
      </c>
      <c r="C12" s="78" t="s">
        <v>448</v>
      </c>
      <c r="D12" s="357">
        <v>83.2</v>
      </c>
      <c r="E12" s="357">
        <v>87.6</v>
      </c>
      <c r="F12" s="357">
        <v>79.900000000000006</v>
      </c>
      <c r="G12" s="357">
        <v>86</v>
      </c>
      <c r="H12" s="357">
        <v>78.69</v>
      </c>
      <c r="I12" s="357">
        <v>80.67</v>
      </c>
      <c r="J12" s="358">
        <v>74</v>
      </c>
      <c r="K12" s="358">
        <v>59.65</v>
      </c>
      <c r="L12" s="358">
        <v>72.2</v>
      </c>
      <c r="M12" s="359">
        <v>74.459999999999994</v>
      </c>
    </row>
    <row r="13" spans="1:13" ht="17.25" customHeight="1">
      <c r="A13" s="797" t="s">
        <v>449</v>
      </c>
      <c r="B13" s="351" t="s">
        <v>439</v>
      </c>
      <c r="C13" s="249" t="s">
        <v>440</v>
      </c>
      <c r="D13" s="360">
        <v>193</v>
      </c>
      <c r="E13" s="360">
        <v>117</v>
      </c>
      <c r="F13" s="360">
        <v>64</v>
      </c>
      <c r="G13" s="360">
        <v>16</v>
      </c>
      <c r="H13" s="360">
        <v>83</v>
      </c>
      <c r="I13" s="360">
        <v>44</v>
      </c>
      <c r="J13" s="361">
        <v>2</v>
      </c>
      <c r="K13" s="361">
        <v>64</v>
      </c>
      <c r="L13" s="361">
        <v>145</v>
      </c>
      <c r="M13" s="362">
        <v>82</v>
      </c>
    </row>
    <row r="14" spans="1:13" ht="17.25" customHeight="1">
      <c r="A14" s="795"/>
      <c r="B14" s="352" t="s">
        <v>441</v>
      </c>
      <c r="C14" s="250" t="s">
        <v>442</v>
      </c>
      <c r="D14" s="83">
        <v>6138</v>
      </c>
      <c r="E14" s="83">
        <v>4278</v>
      </c>
      <c r="F14" s="83">
        <v>2306</v>
      </c>
      <c r="G14" s="83">
        <v>554</v>
      </c>
      <c r="H14" s="83">
        <v>5148</v>
      </c>
      <c r="I14" s="83">
        <v>2022</v>
      </c>
      <c r="J14" s="84">
        <v>71</v>
      </c>
      <c r="K14" s="84">
        <v>2198</v>
      </c>
      <c r="L14" s="84">
        <v>6237</v>
      </c>
      <c r="M14" s="85">
        <v>3651</v>
      </c>
    </row>
    <row r="15" spans="1:13" ht="17.25" customHeight="1">
      <c r="A15" s="795"/>
      <c r="B15" s="352" t="s">
        <v>443</v>
      </c>
      <c r="C15" s="250" t="s">
        <v>444</v>
      </c>
      <c r="D15" s="353">
        <v>31.8</v>
      </c>
      <c r="E15" s="353">
        <v>36.6</v>
      </c>
      <c r="F15" s="353">
        <v>36</v>
      </c>
      <c r="G15" s="353">
        <v>34.6</v>
      </c>
      <c r="H15" s="353">
        <v>62</v>
      </c>
      <c r="I15" s="353">
        <v>46</v>
      </c>
      <c r="J15" s="354">
        <v>35.5</v>
      </c>
      <c r="K15" s="354">
        <v>34.299999999999997</v>
      </c>
      <c r="L15" s="354">
        <v>43</v>
      </c>
      <c r="M15" s="355">
        <v>44.5</v>
      </c>
    </row>
    <row r="16" spans="1:13" ht="17.25" customHeight="1">
      <c r="A16" s="795"/>
      <c r="B16" s="352" t="s">
        <v>445</v>
      </c>
      <c r="C16" s="250" t="s">
        <v>446</v>
      </c>
      <c r="D16" s="83">
        <v>15518</v>
      </c>
      <c r="E16" s="83">
        <v>9369</v>
      </c>
      <c r="F16" s="83">
        <v>5047</v>
      </c>
      <c r="G16" s="83">
        <v>1533</v>
      </c>
      <c r="H16" s="83">
        <v>6694</v>
      </c>
      <c r="I16" s="83">
        <v>3376</v>
      </c>
      <c r="J16" s="84">
        <v>169</v>
      </c>
      <c r="K16" s="84">
        <v>4968</v>
      </c>
      <c r="L16" s="84">
        <v>11325</v>
      </c>
      <c r="M16" s="85">
        <v>6623</v>
      </c>
    </row>
    <row r="17" spans="1:13" ht="17.25" customHeight="1">
      <c r="A17" s="796"/>
      <c r="B17" s="356" t="s">
        <v>447</v>
      </c>
      <c r="C17" s="78" t="s">
        <v>448</v>
      </c>
      <c r="D17" s="357">
        <v>80.400000000000006</v>
      </c>
      <c r="E17" s="357">
        <v>80.099999999999994</v>
      </c>
      <c r="F17" s="357">
        <v>78.900000000000006</v>
      </c>
      <c r="G17" s="357">
        <v>95.8</v>
      </c>
      <c r="H17" s="357">
        <v>80.650000000000006</v>
      </c>
      <c r="I17" s="357">
        <v>76.73</v>
      </c>
      <c r="J17" s="358">
        <v>84.5</v>
      </c>
      <c r="K17" s="358">
        <v>77.63</v>
      </c>
      <c r="L17" s="358">
        <v>78.099999999999994</v>
      </c>
      <c r="M17" s="359">
        <v>80.8</v>
      </c>
    </row>
    <row r="18" spans="1:13" ht="17.25" customHeight="1">
      <c r="A18" s="797" t="s">
        <v>450</v>
      </c>
      <c r="B18" s="351" t="s">
        <v>439</v>
      </c>
      <c r="C18" s="249" t="s">
        <v>440</v>
      </c>
      <c r="D18" s="360">
        <v>1121</v>
      </c>
      <c r="E18" s="360">
        <v>764</v>
      </c>
      <c r="F18" s="360">
        <v>1118</v>
      </c>
      <c r="G18" s="360">
        <v>949</v>
      </c>
      <c r="H18" s="360">
        <v>749</v>
      </c>
      <c r="I18" s="360">
        <v>829</v>
      </c>
      <c r="J18" s="361">
        <v>1116</v>
      </c>
      <c r="K18" s="361">
        <v>1676</v>
      </c>
      <c r="L18" s="361">
        <v>1611</v>
      </c>
      <c r="M18" s="362">
        <v>1107</v>
      </c>
    </row>
    <row r="19" spans="1:13" ht="17.25" customHeight="1">
      <c r="A19" s="795"/>
      <c r="B19" s="352" t="s">
        <v>441</v>
      </c>
      <c r="C19" s="250" t="s">
        <v>442</v>
      </c>
      <c r="D19" s="83">
        <v>57110</v>
      </c>
      <c r="E19" s="83">
        <v>30461</v>
      </c>
      <c r="F19" s="83">
        <v>57576</v>
      </c>
      <c r="G19" s="83">
        <v>49174</v>
      </c>
      <c r="H19" s="83">
        <v>47761</v>
      </c>
      <c r="I19" s="83">
        <v>49797</v>
      </c>
      <c r="J19" s="84">
        <v>78556</v>
      </c>
      <c r="K19" s="84">
        <v>88636</v>
      </c>
      <c r="L19" s="84">
        <v>86483</v>
      </c>
      <c r="M19" s="85">
        <v>67255</v>
      </c>
    </row>
    <row r="20" spans="1:13" ht="17.25" customHeight="1">
      <c r="A20" s="795"/>
      <c r="B20" s="352" t="s">
        <v>443</v>
      </c>
      <c r="C20" s="250" t="s">
        <v>444</v>
      </c>
      <c r="D20" s="353">
        <v>51</v>
      </c>
      <c r="E20" s="353">
        <v>39.9</v>
      </c>
      <c r="F20" s="353">
        <v>51.5</v>
      </c>
      <c r="G20" s="353">
        <v>51.8</v>
      </c>
      <c r="H20" s="353">
        <v>63.7</v>
      </c>
      <c r="I20" s="353">
        <v>60</v>
      </c>
      <c r="J20" s="354">
        <v>54.7</v>
      </c>
      <c r="K20" s="354">
        <v>52.9</v>
      </c>
      <c r="L20" s="354">
        <v>52.7</v>
      </c>
      <c r="M20" s="355">
        <v>58.4</v>
      </c>
    </row>
    <row r="21" spans="1:13" ht="17.25" customHeight="1">
      <c r="A21" s="795"/>
      <c r="B21" s="352" t="s">
        <v>445</v>
      </c>
      <c r="C21" s="250" t="s">
        <v>446</v>
      </c>
      <c r="D21" s="83">
        <v>78429</v>
      </c>
      <c r="E21" s="83">
        <v>54109</v>
      </c>
      <c r="F21" s="83">
        <v>81593</v>
      </c>
      <c r="G21" s="83">
        <v>70561</v>
      </c>
      <c r="H21" s="83">
        <v>54190</v>
      </c>
      <c r="I21" s="83">
        <v>63544</v>
      </c>
      <c r="J21" s="84">
        <v>80661</v>
      </c>
      <c r="K21" s="84">
        <v>119135</v>
      </c>
      <c r="L21" s="84">
        <v>106891</v>
      </c>
      <c r="M21" s="85">
        <v>71481</v>
      </c>
    </row>
    <row r="22" spans="1:13" ht="17.25" customHeight="1">
      <c r="A22" s="796"/>
      <c r="B22" s="356" t="s">
        <v>447</v>
      </c>
      <c r="C22" s="78" t="s">
        <v>448</v>
      </c>
      <c r="D22" s="357">
        <v>70</v>
      </c>
      <c r="E22" s="357">
        <v>70.8</v>
      </c>
      <c r="F22" s="357">
        <v>73</v>
      </c>
      <c r="G22" s="357">
        <v>74.38</v>
      </c>
      <c r="H22" s="357">
        <v>72.31</v>
      </c>
      <c r="I22" s="357">
        <v>76.599999999999994</v>
      </c>
      <c r="J22" s="358">
        <v>72.28</v>
      </c>
      <c r="K22" s="358">
        <v>71.099999999999994</v>
      </c>
      <c r="L22" s="358">
        <v>66.400000000000006</v>
      </c>
      <c r="M22" s="359">
        <v>64.599999999999994</v>
      </c>
    </row>
    <row r="23" spans="1:13" ht="17.25" customHeight="1">
      <c r="A23" s="797" t="s">
        <v>451</v>
      </c>
      <c r="B23" s="351" t="s">
        <v>439</v>
      </c>
      <c r="C23" s="249" t="s">
        <v>440</v>
      </c>
      <c r="D23" s="360">
        <v>399</v>
      </c>
      <c r="E23" s="360">
        <v>460</v>
      </c>
      <c r="F23" s="360">
        <v>347</v>
      </c>
      <c r="G23" s="360">
        <v>425</v>
      </c>
      <c r="H23" s="360">
        <v>372</v>
      </c>
      <c r="I23" s="360">
        <v>141</v>
      </c>
      <c r="J23" s="361">
        <v>380</v>
      </c>
      <c r="K23" s="361">
        <v>234</v>
      </c>
      <c r="L23" s="361">
        <v>174</v>
      </c>
      <c r="M23" s="362">
        <v>251</v>
      </c>
    </row>
    <row r="24" spans="1:13" ht="17.25" customHeight="1">
      <c r="A24" s="795"/>
      <c r="B24" s="352" t="s">
        <v>441</v>
      </c>
      <c r="C24" s="250" t="s">
        <v>442</v>
      </c>
      <c r="D24" s="83">
        <v>13986</v>
      </c>
      <c r="E24" s="83">
        <v>16768</v>
      </c>
      <c r="F24" s="83">
        <v>15105</v>
      </c>
      <c r="G24" s="83">
        <v>17613</v>
      </c>
      <c r="H24" s="83">
        <v>14970</v>
      </c>
      <c r="I24" s="83">
        <v>5663</v>
      </c>
      <c r="J24" s="84">
        <v>16938</v>
      </c>
      <c r="K24" s="84">
        <v>8759</v>
      </c>
      <c r="L24" s="84">
        <v>6676</v>
      </c>
      <c r="M24" s="85">
        <v>14625</v>
      </c>
    </row>
    <row r="25" spans="1:13" ht="17.25" customHeight="1">
      <c r="A25" s="795"/>
      <c r="B25" s="352" t="s">
        <v>443</v>
      </c>
      <c r="C25" s="250" t="s">
        <v>444</v>
      </c>
      <c r="D25" s="353">
        <v>35</v>
      </c>
      <c r="E25" s="353">
        <v>36.5</v>
      </c>
      <c r="F25" s="353">
        <v>43.5</v>
      </c>
      <c r="G25" s="353">
        <v>41.4</v>
      </c>
      <c r="H25" s="353">
        <v>40.200000000000003</v>
      </c>
      <c r="I25" s="353">
        <v>40.200000000000003</v>
      </c>
      <c r="J25" s="354">
        <v>44.6</v>
      </c>
      <c r="K25" s="354">
        <v>37.4</v>
      </c>
      <c r="L25" s="354">
        <v>38.299999999999997</v>
      </c>
      <c r="M25" s="355">
        <v>57.5</v>
      </c>
    </row>
    <row r="26" spans="1:13" ht="17.25" customHeight="1">
      <c r="A26" s="795"/>
      <c r="B26" s="352" t="s">
        <v>445</v>
      </c>
      <c r="C26" s="250" t="s">
        <v>446</v>
      </c>
      <c r="D26" s="83">
        <v>32373</v>
      </c>
      <c r="E26" s="83">
        <v>37210</v>
      </c>
      <c r="F26" s="83">
        <v>28440</v>
      </c>
      <c r="G26" s="83">
        <v>34066</v>
      </c>
      <c r="H26" s="83">
        <v>30131</v>
      </c>
      <c r="I26" s="83">
        <v>11077</v>
      </c>
      <c r="J26" s="84">
        <v>30474</v>
      </c>
      <c r="K26" s="84">
        <v>18223</v>
      </c>
      <c r="L26" s="84">
        <v>13361</v>
      </c>
      <c r="M26" s="85">
        <v>20435</v>
      </c>
    </row>
    <row r="27" spans="1:13" ht="17.25" customHeight="1">
      <c r="A27" s="796"/>
      <c r="B27" s="356" t="s">
        <v>447</v>
      </c>
      <c r="C27" s="78" t="s">
        <v>448</v>
      </c>
      <c r="D27" s="357">
        <v>81.099999999999994</v>
      </c>
      <c r="E27" s="357">
        <v>80.900000000000006</v>
      </c>
      <c r="F27" s="357">
        <v>82</v>
      </c>
      <c r="G27" s="357">
        <v>80.16</v>
      </c>
      <c r="H27" s="357">
        <v>81</v>
      </c>
      <c r="I27" s="357">
        <v>78.56</v>
      </c>
      <c r="J27" s="358">
        <v>80.2</v>
      </c>
      <c r="K27" s="358">
        <v>77.900000000000006</v>
      </c>
      <c r="L27" s="358">
        <v>76.7</v>
      </c>
      <c r="M27" s="359">
        <v>81.3</v>
      </c>
    </row>
    <row r="28" spans="1:13" ht="17.25" customHeight="1">
      <c r="A28" s="797" t="s">
        <v>452</v>
      </c>
      <c r="B28" s="351" t="s">
        <v>439</v>
      </c>
      <c r="C28" s="249" t="s">
        <v>440</v>
      </c>
      <c r="D28" s="360">
        <v>531</v>
      </c>
      <c r="E28" s="360">
        <v>511</v>
      </c>
      <c r="F28" s="360">
        <v>465</v>
      </c>
      <c r="G28" s="360">
        <v>506</v>
      </c>
      <c r="H28" s="360">
        <v>480</v>
      </c>
      <c r="I28" s="360">
        <v>318</v>
      </c>
      <c r="J28" s="361">
        <v>484</v>
      </c>
      <c r="K28" s="361">
        <v>307</v>
      </c>
      <c r="L28" s="361">
        <v>390</v>
      </c>
      <c r="M28" s="362">
        <v>604</v>
      </c>
    </row>
    <row r="29" spans="1:13" ht="17.25" customHeight="1">
      <c r="A29" s="795"/>
      <c r="B29" s="352" t="s">
        <v>441</v>
      </c>
      <c r="C29" s="250" t="s">
        <v>442</v>
      </c>
      <c r="D29" s="83">
        <v>21969</v>
      </c>
      <c r="E29" s="83">
        <v>21523</v>
      </c>
      <c r="F29" s="83">
        <v>20144</v>
      </c>
      <c r="G29" s="83">
        <v>27191</v>
      </c>
      <c r="H29" s="83">
        <v>26988</v>
      </c>
      <c r="I29" s="83">
        <v>14706</v>
      </c>
      <c r="J29" s="84">
        <v>26278</v>
      </c>
      <c r="K29" s="84">
        <v>13573</v>
      </c>
      <c r="L29" s="84">
        <v>17893</v>
      </c>
      <c r="M29" s="85">
        <v>34135</v>
      </c>
    </row>
    <row r="30" spans="1:13" ht="17.25" customHeight="1">
      <c r="A30" s="795"/>
      <c r="B30" s="352" t="s">
        <v>443</v>
      </c>
      <c r="C30" s="250" t="s">
        <v>444</v>
      </c>
      <c r="D30" s="353">
        <v>41.4</v>
      </c>
      <c r="E30" s="353">
        <v>42.2</v>
      </c>
      <c r="F30" s="353">
        <v>43.3</v>
      </c>
      <c r="G30" s="353">
        <v>53.7</v>
      </c>
      <c r="H30" s="353">
        <v>56.2</v>
      </c>
      <c r="I30" s="353">
        <v>46.3</v>
      </c>
      <c r="J30" s="354">
        <v>54.3</v>
      </c>
      <c r="K30" s="354">
        <v>43.2</v>
      </c>
      <c r="L30" s="354">
        <v>45.9</v>
      </c>
      <c r="M30" s="355">
        <v>56.5</v>
      </c>
    </row>
    <row r="31" spans="1:13" ht="17.25" customHeight="1">
      <c r="A31" s="795"/>
      <c r="B31" s="352" t="s">
        <v>445</v>
      </c>
      <c r="C31" s="250" t="s">
        <v>446</v>
      </c>
      <c r="D31" s="83">
        <v>39118</v>
      </c>
      <c r="E31" s="83">
        <v>36994</v>
      </c>
      <c r="F31" s="83">
        <v>34904</v>
      </c>
      <c r="G31" s="83">
        <v>38819</v>
      </c>
      <c r="H31" s="83">
        <v>35303</v>
      </c>
      <c r="I31" s="83">
        <v>22783</v>
      </c>
      <c r="J31" s="84">
        <v>35120</v>
      </c>
      <c r="K31" s="84">
        <v>21331</v>
      </c>
      <c r="L31" s="84">
        <v>26701</v>
      </c>
      <c r="M31" s="85">
        <v>42777</v>
      </c>
    </row>
    <row r="32" spans="1:13" ht="17.25" customHeight="1">
      <c r="A32" s="796"/>
      <c r="B32" s="356" t="s">
        <v>447</v>
      </c>
      <c r="C32" s="78" t="s">
        <v>448</v>
      </c>
      <c r="D32" s="357">
        <v>73.7</v>
      </c>
      <c r="E32" s="357">
        <v>72.5</v>
      </c>
      <c r="F32" s="357">
        <v>75.099999999999994</v>
      </c>
      <c r="G32" s="357">
        <v>76.67</v>
      </c>
      <c r="H32" s="357">
        <v>73.48</v>
      </c>
      <c r="I32" s="357">
        <v>71.709999999999994</v>
      </c>
      <c r="J32" s="358">
        <v>72.599999999999994</v>
      </c>
      <c r="K32" s="358">
        <v>69.5</v>
      </c>
      <c r="L32" s="358">
        <v>68.5</v>
      </c>
      <c r="M32" s="359">
        <v>70.8</v>
      </c>
    </row>
    <row r="33" spans="1:13" ht="17.25" customHeight="1">
      <c r="A33" s="797" t="s">
        <v>453</v>
      </c>
      <c r="B33" s="351" t="s">
        <v>439</v>
      </c>
      <c r="C33" s="249" t="s">
        <v>440</v>
      </c>
      <c r="D33" s="363" t="s">
        <v>454</v>
      </c>
      <c r="E33" s="363" t="s">
        <v>454</v>
      </c>
      <c r="F33" s="363">
        <v>30</v>
      </c>
      <c r="G33" s="364">
        <v>8</v>
      </c>
      <c r="H33" s="363" t="s">
        <v>454</v>
      </c>
      <c r="I33" s="363">
        <v>46</v>
      </c>
      <c r="J33" s="365">
        <v>21</v>
      </c>
      <c r="K33" s="365">
        <v>16</v>
      </c>
      <c r="L33" s="365" t="s">
        <v>454</v>
      </c>
      <c r="M33" s="366">
        <v>67</v>
      </c>
    </row>
    <row r="34" spans="1:13" ht="17.25" customHeight="1">
      <c r="A34" s="795"/>
      <c r="B34" s="352" t="s">
        <v>441</v>
      </c>
      <c r="C34" s="250" t="s">
        <v>442</v>
      </c>
      <c r="D34" s="367" t="s">
        <v>454</v>
      </c>
      <c r="E34" s="367" t="s">
        <v>454</v>
      </c>
      <c r="F34" s="220">
        <v>1816</v>
      </c>
      <c r="G34" s="83">
        <v>582</v>
      </c>
      <c r="H34" s="367" t="s">
        <v>454</v>
      </c>
      <c r="I34" s="220">
        <v>2071</v>
      </c>
      <c r="J34" s="221">
        <v>804</v>
      </c>
      <c r="K34" s="221">
        <v>557</v>
      </c>
      <c r="L34" s="221" t="s">
        <v>454</v>
      </c>
      <c r="M34" s="222">
        <v>3135</v>
      </c>
    </row>
    <row r="35" spans="1:13" ht="17.25" customHeight="1">
      <c r="A35" s="795"/>
      <c r="B35" s="352" t="s">
        <v>443</v>
      </c>
      <c r="C35" s="250" t="s">
        <v>444</v>
      </c>
      <c r="D35" s="367" t="s">
        <v>454</v>
      </c>
      <c r="E35" s="367" t="s">
        <v>454</v>
      </c>
      <c r="F35" s="367">
        <v>60.5</v>
      </c>
      <c r="G35" s="298">
        <v>72.8</v>
      </c>
      <c r="H35" s="367" t="s">
        <v>454</v>
      </c>
      <c r="I35" s="368">
        <v>45</v>
      </c>
      <c r="J35" s="369">
        <v>38.299999999999997</v>
      </c>
      <c r="K35" s="369">
        <v>34.799999999999997</v>
      </c>
      <c r="L35" s="369" t="s">
        <v>454</v>
      </c>
      <c r="M35" s="370">
        <v>46.9</v>
      </c>
    </row>
    <row r="36" spans="1:13" ht="17.25" customHeight="1">
      <c r="A36" s="795"/>
      <c r="B36" s="352" t="s">
        <v>445</v>
      </c>
      <c r="C36" s="250" t="s">
        <v>446</v>
      </c>
      <c r="D36" s="367" t="s">
        <v>454</v>
      </c>
      <c r="E36" s="367" t="s">
        <v>454</v>
      </c>
      <c r="F36" s="220">
        <v>2552</v>
      </c>
      <c r="G36" s="83">
        <v>805</v>
      </c>
      <c r="H36" s="367" t="s">
        <v>454</v>
      </c>
      <c r="I36" s="220">
        <v>3468</v>
      </c>
      <c r="J36" s="221">
        <v>1505</v>
      </c>
      <c r="K36" s="221">
        <v>1128</v>
      </c>
      <c r="L36" s="221" t="s">
        <v>454</v>
      </c>
      <c r="M36" s="222">
        <v>4958</v>
      </c>
    </row>
    <row r="37" spans="1:13" ht="17.25" customHeight="1">
      <c r="A37" s="796"/>
      <c r="B37" s="356" t="s">
        <v>447</v>
      </c>
      <c r="C37" s="78" t="s">
        <v>448</v>
      </c>
      <c r="D37" s="371" t="s">
        <v>454</v>
      </c>
      <c r="E37" s="371" t="s">
        <v>454</v>
      </c>
      <c r="F37" s="371">
        <v>85.1</v>
      </c>
      <c r="G37" s="178">
        <v>100.6</v>
      </c>
      <c r="H37" s="372" t="s">
        <v>454</v>
      </c>
      <c r="I37" s="372">
        <v>75.39</v>
      </c>
      <c r="J37" s="373">
        <v>71.7</v>
      </c>
      <c r="K37" s="373">
        <v>70.5</v>
      </c>
      <c r="L37" s="373" t="s">
        <v>454</v>
      </c>
      <c r="M37" s="374">
        <v>74.2</v>
      </c>
    </row>
    <row r="38" spans="1:13" ht="17.25" customHeight="1">
      <c r="A38" s="797" t="s">
        <v>455</v>
      </c>
      <c r="B38" s="375" t="s">
        <v>439</v>
      </c>
      <c r="C38" s="291" t="s">
        <v>440</v>
      </c>
      <c r="D38" s="376">
        <v>574</v>
      </c>
      <c r="E38" s="376">
        <v>447</v>
      </c>
      <c r="F38" s="376">
        <v>663</v>
      </c>
      <c r="G38" s="376">
        <v>176</v>
      </c>
      <c r="H38" s="376">
        <v>331</v>
      </c>
      <c r="I38" s="376">
        <v>387</v>
      </c>
      <c r="J38" s="377">
        <v>94</v>
      </c>
      <c r="K38" s="377">
        <v>78</v>
      </c>
      <c r="L38" s="377">
        <v>136</v>
      </c>
      <c r="M38" s="378">
        <v>233</v>
      </c>
    </row>
    <row r="39" spans="1:13" ht="17.25" customHeight="1">
      <c r="A39" s="795"/>
      <c r="B39" s="352" t="s">
        <v>441</v>
      </c>
      <c r="C39" s="250" t="s">
        <v>442</v>
      </c>
      <c r="D39" s="83">
        <v>19766</v>
      </c>
      <c r="E39" s="83">
        <v>14653</v>
      </c>
      <c r="F39" s="83">
        <v>23413</v>
      </c>
      <c r="G39" s="83">
        <v>6370</v>
      </c>
      <c r="H39" s="83">
        <v>13132</v>
      </c>
      <c r="I39" s="83">
        <v>24385</v>
      </c>
      <c r="J39" s="84">
        <v>4168</v>
      </c>
      <c r="K39" s="84">
        <v>2759</v>
      </c>
      <c r="L39" s="84">
        <v>6146</v>
      </c>
      <c r="M39" s="85">
        <v>12715</v>
      </c>
    </row>
    <row r="40" spans="1:13" ht="17.25" customHeight="1">
      <c r="A40" s="795"/>
      <c r="B40" s="352" t="s">
        <v>443</v>
      </c>
      <c r="C40" s="250" t="s">
        <v>444</v>
      </c>
      <c r="D40" s="298">
        <v>34.4</v>
      </c>
      <c r="E40" s="298">
        <v>32.799999999999997</v>
      </c>
      <c r="F40" s="379">
        <v>35.299999999999997</v>
      </c>
      <c r="G40" s="298">
        <v>36.1</v>
      </c>
      <c r="H40" s="298">
        <v>39.700000000000003</v>
      </c>
      <c r="I40" s="298">
        <v>62.9</v>
      </c>
      <c r="J40" s="380">
        <v>44.5</v>
      </c>
      <c r="K40" s="380">
        <v>30.4</v>
      </c>
      <c r="L40" s="380">
        <v>45.2</v>
      </c>
      <c r="M40" s="300">
        <v>54.5</v>
      </c>
    </row>
    <row r="41" spans="1:13" ht="17.25" customHeight="1">
      <c r="A41" s="795"/>
      <c r="B41" s="352" t="s">
        <v>445</v>
      </c>
      <c r="C41" s="250" t="s">
        <v>446</v>
      </c>
      <c r="D41" s="83">
        <v>45126</v>
      </c>
      <c r="E41" s="83">
        <v>35283</v>
      </c>
      <c r="F41" s="83">
        <v>52784</v>
      </c>
      <c r="G41" s="83">
        <v>12689</v>
      </c>
      <c r="H41" s="83">
        <v>25783</v>
      </c>
      <c r="I41" s="83">
        <v>31523</v>
      </c>
      <c r="J41" s="84">
        <v>7127</v>
      </c>
      <c r="K41" s="84">
        <v>4219</v>
      </c>
      <c r="L41" s="84">
        <v>9105</v>
      </c>
      <c r="M41" s="85">
        <v>17402</v>
      </c>
    </row>
    <row r="42" spans="1:13" ht="17.25" customHeight="1" thickBot="1">
      <c r="A42" s="803"/>
      <c r="B42" s="381" t="s">
        <v>447</v>
      </c>
      <c r="C42" s="253" t="s">
        <v>448</v>
      </c>
      <c r="D42" s="382">
        <v>78.599999999999994</v>
      </c>
      <c r="E42" s="383">
        <v>79</v>
      </c>
      <c r="F42" s="383">
        <v>79.599999999999994</v>
      </c>
      <c r="G42" s="383">
        <v>71.97</v>
      </c>
      <c r="H42" s="383">
        <v>78.010000000000005</v>
      </c>
      <c r="I42" s="383">
        <v>81.36</v>
      </c>
      <c r="J42" s="384">
        <v>76.099999999999994</v>
      </c>
      <c r="K42" s="384">
        <v>53.8</v>
      </c>
      <c r="L42" s="384">
        <v>67</v>
      </c>
      <c r="M42" s="385">
        <v>74.5</v>
      </c>
    </row>
    <row r="43" spans="1:13" ht="17.25" customHeight="1" thickTop="1">
      <c r="A43" s="798" t="s">
        <v>429</v>
      </c>
      <c r="B43" s="351" t="s">
        <v>439</v>
      </c>
      <c r="C43" s="249" t="s">
        <v>440</v>
      </c>
      <c r="D43" s="75">
        <v>3073</v>
      </c>
      <c r="E43" s="75">
        <v>2436</v>
      </c>
      <c r="F43" s="75">
        <v>2972</v>
      </c>
      <c r="G43" s="75">
        <v>2211</v>
      </c>
      <c r="H43" s="75">
        <v>2160</v>
      </c>
      <c r="I43" s="75">
        <v>1789</v>
      </c>
      <c r="J43" s="76">
        <v>2218</v>
      </c>
      <c r="K43" s="76">
        <v>2484</v>
      </c>
      <c r="L43" s="76">
        <v>2796</v>
      </c>
      <c r="M43" s="77">
        <v>2576</v>
      </c>
    </row>
    <row r="44" spans="1:13" ht="17.25" customHeight="1">
      <c r="A44" s="795"/>
      <c r="B44" s="352" t="s">
        <v>441</v>
      </c>
      <c r="C44" s="250" t="s">
        <v>442</v>
      </c>
      <c r="D44" s="83">
        <v>126346</v>
      </c>
      <c r="E44" s="83">
        <v>92263</v>
      </c>
      <c r="F44" s="83">
        <v>131320</v>
      </c>
      <c r="G44" s="83">
        <v>107108</v>
      </c>
      <c r="H44" s="83">
        <v>114921</v>
      </c>
      <c r="I44" s="83">
        <v>99902</v>
      </c>
      <c r="J44" s="84">
        <v>138064</v>
      </c>
      <c r="K44" s="84">
        <v>122207</v>
      </c>
      <c r="L44" s="84">
        <v>140059</v>
      </c>
      <c r="M44" s="85">
        <v>148302</v>
      </c>
    </row>
    <row r="45" spans="1:13" ht="17.25" customHeight="1">
      <c r="A45" s="795"/>
      <c r="B45" s="352" t="s">
        <v>443</v>
      </c>
      <c r="C45" s="250" t="s">
        <v>444</v>
      </c>
      <c r="D45" s="298">
        <v>41.1</v>
      </c>
      <c r="E45" s="298">
        <v>37.9</v>
      </c>
      <c r="F45" s="298">
        <v>44.2</v>
      </c>
      <c r="G45" s="298">
        <v>48.4</v>
      </c>
      <c r="H45" s="298">
        <v>53.2</v>
      </c>
      <c r="I45" s="298">
        <v>55.8</v>
      </c>
      <c r="J45" s="386">
        <v>52.1</v>
      </c>
      <c r="K45" s="387">
        <v>48.8</v>
      </c>
      <c r="L45" s="387">
        <v>49</v>
      </c>
      <c r="M45" s="388">
        <v>56.2</v>
      </c>
    </row>
    <row r="46" spans="1:13" ht="17.25" customHeight="1">
      <c r="A46" s="795"/>
      <c r="B46" s="352" t="s">
        <v>445</v>
      </c>
      <c r="C46" s="250" t="s">
        <v>446</v>
      </c>
      <c r="D46" s="83">
        <v>231794</v>
      </c>
      <c r="E46" s="83">
        <v>184936</v>
      </c>
      <c r="F46" s="83">
        <v>228098</v>
      </c>
      <c r="G46" s="83">
        <v>169725</v>
      </c>
      <c r="H46" s="83">
        <v>163483</v>
      </c>
      <c r="I46" s="83">
        <v>137712</v>
      </c>
      <c r="J46" s="84">
        <v>163984</v>
      </c>
      <c r="K46" s="84">
        <v>175509</v>
      </c>
      <c r="L46" s="84">
        <v>191947</v>
      </c>
      <c r="M46" s="85">
        <v>180951</v>
      </c>
    </row>
    <row r="47" spans="1:13" ht="17.25" customHeight="1">
      <c r="A47" s="796"/>
      <c r="B47" s="356" t="s">
        <v>447</v>
      </c>
      <c r="C47" s="78" t="s">
        <v>448</v>
      </c>
      <c r="D47" s="178">
        <v>75.400000000000006</v>
      </c>
      <c r="E47" s="178">
        <v>75.900000000000006</v>
      </c>
      <c r="F47" s="178">
        <v>76.7</v>
      </c>
      <c r="G47" s="178">
        <v>76.8</v>
      </c>
      <c r="H47" s="389">
        <v>75.680000000000007</v>
      </c>
      <c r="I47" s="389">
        <v>76.95</v>
      </c>
      <c r="J47" s="390">
        <v>73.900000000000006</v>
      </c>
      <c r="K47" s="390">
        <v>70.7</v>
      </c>
      <c r="L47" s="390">
        <v>68.7</v>
      </c>
      <c r="M47" s="391">
        <v>70.2</v>
      </c>
    </row>
    <row r="48" spans="1:13" ht="14.1" customHeight="1">
      <c r="A48" s="392"/>
      <c r="B48" s="251"/>
      <c r="C48" s="251"/>
      <c r="D48" s="251"/>
      <c r="E48" s="251"/>
      <c r="F48" s="251"/>
      <c r="G48" s="251"/>
      <c r="H48" s="251"/>
      <c r="I48" s="251"/>
      <c r="J48" s="251"/>
      <c r="K48" s="251"/>
      <c r="L48" s="251"/>
      <c r="M48" s="251"/>
    </row>
    <row r="49" spans="1:13" ht="14.1" customHeight="1">
      <c r="A49" s="392"/>
      <c r="B49" s="251"/>
      <c r="C49" s="251"/>
      <c r="D49" s="251"/>
      <c r="E49" s="251"/>
      <c r="F49" s="251"/>
      <c r="G49" s="251"/>
      <c r="H49" s="251"/>
      <c r="I49" s="251"/>
      <c r="J49" s="251"/>
      <c r="K49" s="251"/>
      <c r="L49" s="251"/>
      <c r="M49" s="251"/>
    </row>
    <row r="50" spans="1:13" ht="14.1" customHeight="1">
      <c r="A50" s="392"/>
      <c r="B50" s="251"/>
      <c r="C50" s="251"/>
      <c r="D50" s="251"/>
      <c r="E50" s="251"/>
      <c r="F50" s="251"/>
      <c r="G50" s="251"/>
      <c r="H50" s="251"/>
      <c r="I50" s="251"/>
      <c r="J50" s="251"/>
      <c r="K50" s="251"/>
      <c r="L50" s="251"/>
      <c r="M50" s="251"/>
    </row>
    <row r="51" spans="1:13" ht="14.1" customHeight="1">
      <c r="A51" s="274" t="s">
        <v>456</v>
      </c>
      <c r="F51" s="60"/>
      <c r="H51" s="3"/>
      <c r="I51" s="3"/>
      <c r="J51" s="3"/>
      <c r="K51" s="3"/>
      <c r="L51" s="3"/>
      <c r="M51" s="3"/>
    </row>
    <row r="52" spans="1:13" ht="21" customHeight="1" thickBot="1">
      <c r="A52" s="244" t="s">
        <v>457</v>
      </c>
      <c r="B52" s="245"/>
      <c r="C52" s="276"/>
      <c r="D52" s="276" t="s">
        <v>4</v>
      </c>
      <c r="E52" s="276" t="s">
        <v>5</v>
      </c>
      <c r="F52" s="276" t="s">
        <v>6</v>
      </c>
      <c r="G52" s="276" t="s">
        <v>7</v>
      </c>
      <c r="H52" s="276" t="s">
        <v>8</v>
      </c>
      <c r="I52" s="276" t="s">
        <v>9</v>
      </c>
      <c r="J52" s="341" t="s">
        <v>10</v>
      </c>
      <c r="K52" s="341" t="s">
        <v>11</v>
      </c>
      <c r="L52" s="341" t="s">
        <v>12</v>
      </c>
      <c r="M52" s="277" t="str">
        <f>M7</f>
        <v>'23/03</v>
      </c>
    </row>
    <row r="53" spans="1:13" ht="26.25" customHeight="1">
      <c r="A53" s="802" t="s">
        <v>458</v>
      </c>
      <c r="B53" s="18" t="s">
        <v>459</v>
      </c>
      <c r="C53" s="18" t="s">
        <v>460</v>
      </c>
      <c r="D53" s="393" t="s">
        <v>454</v>
      </c>
      <c r="E53" s="393" t="s">
        <v>454</v>
      </c>
      <c r="F53" s="393">
        <v>249017</v>
      </c>
      <c r="G53" s="394">
        <v>256347</v>
      </c>
      <c r="H53" s="393">
        <v>263064</v>
      </c>
      <c r="I53" s="393">
        <v>265512</v>
      </c>
      <c r="J53" s="395">
        <v>273011</v>
      </c>
      <c r="K53" s="395">
        <v>275140</v>
      </c>
      <c r="L53" s="395">
        <v>275846</v>
      </c>
      <c r="M53" s="396">
        <v>276473</v>
      </c>
    </row>
    <row r="54" spans="1:13" ht="26.25" customHeight="1">
      <c r="A54" s="800"/>
      <c r="B54" s="79" t="s">
        <v>461</v>
      </c>
      <c r="C54" s="79" t="s">
        <v>462</v>
      </c>
      <c r="D54" s="336" t="s">
        <v>454</v>
      </c>
      <c r="E54" s="336" t="s">
        <v>454</v>
      </c>
      <c r="F54" s="336">
        <v>4047</v>
      </c>
      <c r="G54" s="336">
        <v>4153</v>
      </c>
      <c r="H54" s="336">
        <v>4236</v>
      </c>
      <c r="I54" s="336">
        <v>4256</v>
      </c>
      <c r="J54" s="397">
        <v>4335</v>
      </c>
      <c r="K54" s="397">
        <v>4386</v>
      </c>
      <c r="L54" s="397">
        <v>4373</v>
      </c>
      <c r="M54" s="337">
        <v>4373</v>
      </c>
    </row>
    <row r="55" spans="1:13" ht="26.25" customHeight="1">
      <c r="A55" s="799" t="s">
        <v>463</v>
      </c>
      <c r="B55" s="285" t="s">
        <v>459</v>
      </c>
      <c r="C55" s="285" t="s">
        <v>460</v>
      </c>
      <c r="D55" s="399">
        <v>84819</v>
      </c>
      <c r="E55" s="399">
        <v>87520</v>
      </c>
      <c r="F55" s="399" t="s">
        <v>454</v>
      </c>
      <c r="G55" s="399" t="s">
        <v>454</v>
      </c>
      <c r="H55" s="398" t="s">
        <v>454</v>
      </c>
      <c r="I55" s="398" t="s">
        <v>454</v>
      </c>
      <c r="J55" s="400" t="s">
        <v>464</v>
      </c>
      <c r="K55" s="400" t="s">
        <v>107</v>
      </c>
      <c r="L55" s="400" t="s">
        <v>106</v>
      </c>
      <c r="M55" s="401" t="s">
        <v>107</v>
      </c>
    </row>
    <row r="56" spans="1:13" ht="26.25" customHeight="1">
      <c r="A56" s="800"/>
      <c r="B56" s="79" t="s">
        <v>461</v>
      </c>
      <c r="C56" s="79" t="s">
        <v>462</v>
      </c>
      <c r="D56" s="336">
        <v>1337</v>
      </c>
      <c r="E56" s="336">
        <v>1404</v>
      </c>
      <c r="F56" s="336" t="s">
        <v>454</v>
      </c>
      <c r="G56" s="336" t="s">
        <v>454</v>
      </c>
      <c r="H56" s="336" t="s">
        <v>454</v>
      </c>
      <c r="I56" s="336" t="s">
        <v>454</v>
      </c>
      <c r="J56" s="397" t="s">
        <v>464</v>
      </c>
      <c r="K56" s="397" t="s">
        <v>107</v>
      </c>
      <c r="L56" s="397" t="s">
        <v>106</v>
      </c>
      <c r="M56" s="337" t="s">
        <v>107</v>
      </c>
    </row>
    <row r="57" spans="1:13" ht="26.25" customHeight="1">
      <c r="A57" s="799" t="s">
        <v>465</v>
      </c>
      <c r="B57" s="285" t="s">
        <v>459</v>
      </c>
      <c r="C57" s="285" t="s">
        <v>460</v>
      </c>
      <c r="D57" s="399">
        <v>147487</v>
      </c>
      <c r="E57" s="399">
        <v>152729</v>
      </c>
      <c r="F57" s="399" t="s">
        <v>454</v>
      </c>
      <c r="G57" s="399" t="s">
        <v>454</v>
      </c>
      <c r="H57" s="398" t="s">
        <v>454</v>
      </c>
      <c r="I57" s="398" t="s">
        <v>454</v>
      </c>
      <c r="J57" s="400" t="s">
        <v>464</v>
      </c>
      <c r="K57" s="400" t="s">
        <v>107</v>
      </c>
      <c r="L57" s="400" t="s">
        <v>106</v>
      </c>
      <c r="M57" s="401" t="s">
        <v>107</v>
      </c>
    </row>
    <row r="58" spans="1:13" ht="26.25" customHeight="1">
      <c r="A58" s="800"/>
      <c r="B58" s="79" t="s">
        <v>461</v>
      </c>
      <c r="C58" s="79" t="s">
        <v>462</v>
      </c>
      <c r="D58" s="336">
        <v>2439</v>
      </c>
      <c r="E58" s="336">
        <v>2510</v>
      </c>
      <c r="F58" s="336" t="s">
        <v>454</v>
      </c>
      <c r="G58" s="336" t="s">
        <v>454</v>
      </c>
      <c r="H58" s="336" t="s">
        <v>454</v>
      </c>
      <c r="I58" s="336" t="s">
        <v>454</v>
      </c>
      <c r="J58" s="397" t="s">
        <v>464</v>
      </c>
      <c r="K58" s="397" t="s">
        <v>107</v>
      </c>
      <c r="L58" s="397" t="s">
        <v>106</v>
      </c>
      <c r="M58" s="337" t="s">
        <v>107</v>
      </c>
    </row>
    <row r="59" spans="1:13" ht="26.25" customHeight="1">
      <c r="A59" s="799" t="s">
        <v>466</v>
      </c>
      <c r="B59" s="285" t="s">
        <v>459</v>
      </c>
      <c r="C59" s="285" t="s">
        <v>460</v>
      </c>
      <c r="D59" s="399">
        <v>77024</v>
      </c>
      <c r="E59" s="399">
        <v>80239</v>
      </c>
      <c r="F59" s="399">
        <v>83282</v>
      </c>
      <c r="G59" s="399">
        <v>85358</v>
      </c>
      <c r="H59" s="398">
        <v>89962</v>
      </c>
      <c r="I59" s="398">
        <v>95107</v>
      </c>
      <c r="J59" s="400">
        <v>98513</v>
      </c>
      <c r="K59" s="400">
        <v>101028</v>
      </c>
      <c r="L59" s="400">
        <v>101901</v>
      </c>
      <c r="M59" s="401">
        <v>103376</v>
      </c>
    </row>
    <row r="60" spans="1:13" ht="26.25" customHeight="1" thickBot="1">
      <c r="A60" s="801"/>
      <c r="B60" s="323" t="s">
        <v>461</v>
      </c>
      <c r="C60" s="323" t="s">
        <v>462</v>
      </c>
      <c r="D60" s="402">
        <v>1758</v>
      </c>
      <c r="E60" s="402">
        <v>1843</v>
      </c>
      <c r="F60" s="402">
        <v>1882</v>
      </c>
      <c r="G60" s="402">
        <v>2018</v>
      </c>
      <c r="H60" s="402">
        <v>2096</v>
      </c>
      <c r="I60" s="402">
        <v>2210</v>
      </c>
      <c r="J60" s="403">
        <v>2290</v>
      </c>
      <c r="K60" s="403">
        <v>2341</v>
      </c>
      <c r="L60" s="403">
        <v>2361</v>
      </c>
      <c r="M60" s="404">
        <v>2384</v>
      </c>
    </row>
    <row r="61" spans="1:13" ht="26.25" customHeight="1" thickTop="1">
      <c r="A61" s="802" t="s">
        <v>429</v>
      </c>
      <c r="B61" s="18" t="s">
        <v>459</v>
      </c>
      <c r="C61" s="18" t="s">
        <v>460</v>
      </c>
      <c r="D61" s="394">
        <v>309330</v>
      </c>
      <c r="E61" s="394">
        <v>320488</v>
      </c>
      <c r="F61" s="394">
        <v>332299</v>
      </c>
      <c r="G61" s="394">
        <v>341705</v>
      </c>
      <c r="H61" s="393">
        <v>353026</v>
      </c>
      <c r="I61" s="393">
        <v>360619</v>
      </c>
      <c r="J61" s="395">
        <v>371524</v>
      </c>
      <c r="K61" s="395">
        <v>376168</v>
      </c>
      <c r="L61" s="395">
        <v>377747</v>
      </c>
      <c r="M61" s="396">
        <v>379849</v>
      </c>
    </row>
    <row r="62" spans="1:13" ht="26.25" customHeight="1">
      <c r="A62" s="800"/>
      <c r="B62" s="79" t="s">
        <v>461</v>
      </c>
      <c r="C62" s="79" t="s">
        <v>462</v>
      </c>
      <c r="D62" s="336">
        <v>5534</v>
      </c>
      <c r="E62" s="336">
        <v>5757</v>
      </c>
      <c r="F62" s="336">
        <v>5929</v>
      </c>
      <c r="G62" s="336">
        <v>6171</v>
      </c>
      <c r="H62" s="336">
        <v>6332</v>
      </c>
      <c r="I62" s="336">
        <v>6466</v>
      </c>
      <c r="J62" s="397">
        <v>6625</v>
      </c>
      <c r="K62" s="397">
        <v>6727</v>
      </c>
      <c r="L62" s="397">
        <v>6734</v>
      </c>
      <c r="M62" s="337">
        <v>6757</v>
      </c>
    </row>
    <row r="64" spans="1:13" s="406" customFormat="1" ht="13.7" customHeight="1">
      <c r="A64" s="794" t="s">
        <v>467</v>
      </c>
      <c r="B64" s="794"/>
      <c r="C64" s="794"/>
      <c r="D64" s="794"/>
      <c r="E64" s="794"/>
      <c r="F64" s="794"/>
      <c r="G64" s="794"/>
      <c r="H64" s="794"/>
      <c r="I64" s="794"/>
      <c r="J64" s="405"/>
      <c r="K64" s="405"/>
      <c r="L64" s="405"/>
      <c r="M64" s="405"/>
    </row>
    <row r="65" spans="1:13" s="406" customFormat="1" ht="13.7" customHeight="1">
      <c r="A65" s="794" t="s">
        <v>468</v>
      </c>
      <c r="B65" s="794"/>
      <c r="C65" s="794"/>
      <c r="D65" s="794"/>
      <c r="E65" s="794"/>
      <c r="F65" s="794"/>
      <c r="G65" s="794"/>
      <c r="H65" s="794"/>
      <c r="I65" s="794"/>
      <c r="J65" s="405"/>
      <c r="K65" s="405"/>
      <c r="L65" s="405"/>
      <c r="M65" s="405"/>
    </row>
    <row r="66" spans="1:13" ht="14.25" customHeight="1">
      <c r="F66" s="6"/>
      <c r="H66" s="3"/>
      <c r="I66" s="3"/>
      <c r="J66" s="3"/>
      <c r="K66" s="3"/>
      <c r="L66" s="3"/>
      <c r="M66" s="3"/>
    </row>
  </sheetData>
  <sheetProtection password="D4A7" sheet="1" objects="1" scenarios="1"/>
  <mergeCells count="15">
    <mergeCell ref="A64:I64"/>
    <mergeCell ref="A65:I65"/>
    <mergeCell ref="A8:A12"/>
    <mergeCell ref="A13:A17"/>
    <mergeCell ref="A18:A22"/>
    <mergeCell ref="A23:A27"/>
    <mergeCell ref="A28:A32"/>
    <mergeCell ref="A33:A37"/>
    <mergeCell ref="A43:A47"/>
    <mergeCell ref="A57:A58"/>
    <mergeCell ref="A59:A60"/>
    <mergeCell ref="A61:A62"/>
    <mergeCell ref="A55:A56"/>
    <mergeCell ref="A53:A54"/>
    <mergeCell ref="A38:A42"/>
  </mergeCells>
  <phoneticPr fontId="6"/>
  <printOptions horizontalCentered="1"/>
  <pageMargins left="0.59055118110236227" right="0.39370078740157483" top="0.31496062992125984" bottom="0.51181102362204722" header="0.19685039370078741" footer="0.19685039370078741"/>
  <pageSetup paperSize="9" scale="60" orientation="portrait" r:id="rId1"/>
  <headerFooter scaleWithDoc="0" alignWithMargins="0">
    <oddFooter>&amp;R&amp;"Meiryo UI,標準"&amp;6Daiwa House Industry  Financial Factbook
Fiscal Year Ended March 31, 2023</oddFooter>
  </headerFooter>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FF00"/>
    <pageSetUpPr fitToPage="1"/>
  </sheetPr>
  <dimension ref="A1:N36"/>
  <sheetViews>
    <sheetView showGridLines="0" view="pageBreakPreview" zoomScaleNormal="100" zoomScaleSheetLayoutView="100" workbookViewId="0"/>
  </sheetViews>
  <sheetFormatPr defaultColWidth="8" defaultRowHeight="14.1" customHeight="1"/>
  <cols>
    <col min="1" max="1" width="20" style="3" customWidth="1"/>
    <col min="2" max="2" width="19" style="3" customWidth="1"/>
    <col min="3" max="3" width="6.875" style="3" customWidth="1"/>
    <col min="4" max="4" width="8.875" style="3" customWidth="1"/>
    <col min="5" max="5" width="10.125" style="3" customWidth="1"/>
    <col min="6" max="6" width="10.125" style="6" customWidth="1"/>
    <col min="7" max="14" width="10.125" style="3" customWidth="1"/>
    <col min="15" max="16384" width="8" style="3"/>
  </cols>
  <sheetData>
    <row r="1" spans="1:14" ht="16.5" customHeight="1">
      <c r="A1" s="710"/>
      <c r="B1" s="710"/>
      <c r="C1" s="711"/>
      <c r="D1" s="711"/>
      <c r="E1" s="711"/>
      <c r="F1" s="712"/>
      <c r="G1" s="711"/>
      <c r="H1" s="711"/>
      <c r="I1" s="709"/>
      <c r="J1" s="709"/>
      <c r="K1" s="709"/>
      <c r="L1" s="709"/>
      <c r="M1" s="709"/>
      <c r="N1" s="709" t="str">
        <f>P.1市場①!M1</f>
        <v>　Financial Factbook FYE 2023/03</v>
      </c>
    </row>
    <row r="2" spans="1:14" ht="23.25" customHeight="1">
      <c r="A2" s="4" t="s">
        <v>469</v>
      </c>
      <c r="B2" s="5"/>
    </row>
    <row r="3" spans="1:14" ht="11.25" customHeight="1"/>
    <row r="4" spans="1:14" ht="23.25" customHeight="1" thickBot="1">
      <c r="A4" s="7" t="s">
        <v>470</v>
      </c>
      <c r="B4" s="8"/>
      <c r="C4" s="10"/>
      <c r="D4" s="10"/>
      <c r="E4" s="10"/>
      <c r="F4" s="9"/>
      <c r="G4" s="10"/>
      <c r="H4" s="10"/>
      <c r="I4" s="10"/>
      <c r="J4" s="10"/>
      <c r="K4" s="10"/>
      <c r="L4" s="10"/>
      <c r="M4" s="10"/>
      <c r="N4" s="10"/>
    </row>
    <row r="5" spans="1:14" ht="17.25" customHeight="1"/>
    <row r="6" spans="1:14" ht="14.1" customHeight="1">
      <c r="A6" s="274" t="s">
        <v>471</v>
      </c>
    </row>
    <row r="7" spans="1:14" ht="14.25" customHeight="1" thickBot="1">
      <c r="A7" s="275" t="s">
        <v>472</v>
      </c>
      <c r="B7" s="245"/>
      <c r="C7" s="276"/>
      <c r="D7" s="276"/>
      <c r="E7" s="276" t="s">
        <v>4</v>
      </c>
      <c r="F7" s="276" t="s">
        <v>5</v>
      </c>
      <c r="G7" s="276" t="s">
        <v>6</v>
      </c>
      <c r="H7" s="276" t="s">
        <v>473</v>
      </c>
      <c r="I7" s="276" t="s">
        <v>8</v>
      </c>
      <c r="J7" s="276" t="s">
        <v>9</v>
      </c>
      <c r="K7" s="341" t="s">
        <v>10</v>
      </c>
      <c r="L7" s="341" t="s">
        <v>11</v>
      </c>
      <c r="M7" s="341" t="s">
        <v>12</v>
      </c>
      <c r="N7" s="277" t="s">
        <v>13</v>
      </c>
    </row>
    <row r="8" spans="1:14" ht="27.95" customHeight="1">
      <c r="A8" s="802" t="s">
        <v>353</v>
      </c>
      <c r="B8" s="62" t="s">
        <v>474</v>
      </c>
      <c r="C8" s="804" t="s">
        <v>475</v>
      </c>
      <c r="D8" s="804"/>
      <c r="E8" s="63">
        <v>1735717</v>
      </c>
      <c r="F8" s="63">
        <v>1791414</v>
      </c>
      <c r="G8" s="63">
        <v>1812807</v>
      </c>
      <c r="H8" s="63">
        <v>1857193</v>
      </c>
      <c r="I8" s="63">
        <v>1914656</v>
      </c>
      <c r="J8" s="63">
        <v>1959890</v>
      </c>
      <c r="K8" s="296">
        <v>2035502</v>
      </c>
      <c r="L8" s="296">
        <v>2015547</v>
      </c>
      <c r="M8" s="296">
        <v>2020104</v>
      </c>
      <c r="N8" s="290">
        <v>1999383</v>
      </c>
    </row>
    <row r="9" spans="1:14" ht="27.95" customHeight="1">
      <c r="A9" s="802"/>
      <c r="B9" s="33" t="s">
        <v>476</v>
      </c>
      <c r="C9" s="805" t="s">
        <v>477</v>
      </c>
      <c r="D9" s="805"/>
      <c r="E9" s="34">
        <v>1722074</v>
      </c>
      <c r="F9" s="34">
        <v>1774437</v>
      </c>
      <c r="G9" s="34">
        <v>1794208</v>
      </c>
      <c r="H9" s="34">
        <v>1835597</v>
      </c>
      <c r="I9" s="34">
        <v>1892830</v>
      </c>
      <c r="J9" s="34">
        <v>1936155</v>
      </c>
      <c r="K9" s="35">
        <v>2004770</v>
      </c>
      <c r="L9" s="35">
        <v>1978437</v>
      </c>
      <c r="M9" s="35">
        <v>1989148</v>
      </c>
      <c r="N9" s="36">
        <v>1971877.69</v>
      </c>
    </row>
    <row r="10" spans="1:14" ht="27.95" customHeight="1">
      <c r="A10" s="802"/>
      <c r="B10" s="33" t="s">
        <v>478</v>
      </c>
      <c r="C10" s="805" t="s">
        <v>479</v>
      </c>
      <c r="D10" s="805"/>
      <c r="E10" s="34">
        <v>2830</v>
      </c>
      <c r="F10" s="34">
        <v>2880</v>
      </c>
      <c r="G10" s="34">
        <v>2981</v>
      </c>
      <c r="H10" s="34">
        <v>3104</v>
      </c>
      <c r="I10" s="34">
        <v>3243</v>
      </c>
      <c r="J10" s="34">
        <v>3372</v>
      </c>
      <c r="K10" s="35">
        <v>3646</v>
      </c>
      <c r="L10" s="35">
        <v>3617</v>
      </c>
      <c r="M10" s="35">
        <v>3725</v>
      </c>
      <c r="N10" s="36">
        <v>3807</v>
      </c>
    </row>
    <row r="11" spans="1:14" ht="27.95" customHeight="1">
      <c r="A11" s="800"/>
      <c r="B11" s="79" t="s">
        <v>427</v>
      </c>
      <c r="C11" s="806" t="s">
        <v>428</v>
      </c>
      <c r="D11" s="806"/>
      <c r="E11" s="316">
        <v>0.99199999999999999</v>
      </c>
      <c r="F11" s="316">
        <v>0.99099999999999999</v>
      </c>
      <c r="G11" s="316">
        <v>0.99</v>
      </c>
      <c r="H11" s="317">
        <v>0.98799999999999999</v>
      </c>
      <c r="I11" s="317">
        <v>0.98899999999999999</v>
      </c>
      <c r="J11" s="317">
        <v>0.98799999999999999</v>
      </c>
      <c r="K11" s="318">
        <v>0.98499999999999999</v>
      </c>
      <c r="L11" s="318">
        <v>0.98199999999999998</v>
      </c>
      <c r="M11" s="318">
        <v>0.98499999999999999</v>
      </c>
      <c r="N11" s="319">
        <v>0.98599999999999999</v>
      </c>
    </row>
    <row r="12" spans="1:14" ht="27.95" customHeight="1">
      <c r="A12" s="799" t="s">
        <v>480</v>
      </c>
      <c r="B12" s="284" t="s">
        <v>474</v>
      </c>
      <c r="C12" s="807" t="s">
        <v>475</v>
      </c>
      <c r="D12" s="807"/>
      <c r="E12" s="342" t="s">
        <v>107</v>
      </c>
      <c r="F12" s="342" t="s">
        <v>107</v>
      </c>
      <c r="G12" s="342" t="s">
        <v>107</v>
      </c>
      <c r="H12" s="342" t="s">
        <v>107</v>
      </c>
      <c r="I12" s="342" t="s">
        <v>107</v>
      </c>
      <c r="J12" s="342" t="s">
        <v>107</v>
      </c>
      <c r="K12" s="342" t="s">
        <v>107</v>
      </c>
      <c r="L12" s="342" t="s">
        <v>107</v>
      </c>
      <c r="M12" s="342">
        <v>4611634</v>
      </c>
      <c r="N12" s="294">
        <v>4796316</v>
      </c>
    </row>
    <row r="13" spans="1:14" ht="27.95" customHeight="1">
      <c r="A13" s="802"/>
      <c r="B13" s="33" t="s">
        <v>476</v>
      </c>
      <c r="C13" s="805" t="s">
        <v>477</v>
      </c>
      <c r="D13" s="805"/>
      <c r="E13" s="139" t="s">
        <v>107</v>
      </c>
      <c r="F13" s="139" t="s">
        <v>107</v>
      </c>
      <c r="G13" s="139" t="s">
        <v>107</v>
      </c>
      <c r="H13" s="139" t="s">
        <v>107</v>
      </c>
      <c r="I13" s="139" t="s">
        <v>107</v>
      </c>
      <c r="J13" s="139" t="s">
        <v>107</v>
      </c>
      <c r="K13" s="139" t="s">
        <v>107</v>
      </c>
      <c r="L13" s="139" t="s">
        <v>107</v>
      </c>
      <c r="M13" s="139">
        <v>4575154</v>
      </c>
      <c r="N13" s="36">
        <v>4770968.3623140501</v>
      </c>
    </row>
    <row r="14" spans="1:14" ht="27.95" customHeight="1">
      <c r="A14" s="802"/>
      <c r="B14" s="33" t="s">
        <v>478</v>
      </c>
      <c r="C14" s="805" t="s">
        <v>479</v>
      </c>
      <c r="D14" s="805"/>
      <c r="E14" s="139" t="s">
        <v>107</v>
      </c>
      <c r="F14" s="139" t="s">
        <v>107</v>
      </c>
      <c r="G14" s="139" t="s">
        <v>107</v>
      </c>
      <c r="H14" s="139" t="s">
        <v>107</v>
      </c>
      <c r="I14" s="139" t="s">
        <v>107</v>
      </c>
      <c r="J14" s="139" t="s">
        <v>107</v>
      </c>
      <c r="K14" s="139" t="s">
        <v>107</v>
      </c>
      <c r="L14" s="139" t="s">
        <v>107</v>
      </c>
      <c r="M14" s="139">
        <v>8091</v>
      </c>
      <c r="N14" s="36">
        <v>8098</v>
      </c>
    </row>
    <row r="15" spans="1:14" ht="27.95" customHeight="1">
      <c r="A15" s="800"/>
      <c r="B15" s="79" t="s">
        <v>427</v>
      </c>
      <c r="C15" s="806" t="s">
        <v>428</v>
      </c>
      <c r="D15" s="806"/>
      <c r="E15" s="343" t="s">
        <v>107</v>
      </c>
      <c r="F15" s="343" t="s">
        <v>107</v>
      </c>
      <c r="G15" s="343" t="s">
        <v>107</v>
      </c>
      <c r="H15" s="343" t="s">
        <v>107</v>
      </c>
      <c r="I15" s="343" t="s">
        <v>107</v>
      </c>
      <c r="J15" s="343" t="s">
        <v>107</v>
      </c>
      <c r="K15" s="343" t="s">
        <v>107</v>
      </c>
      <c r="L15" s="343" t="s">
        <v>107</v>
      </c>
      <c r="M15" s="343">
        <v>0.99199999999999999</v>
      </c>
      <c r="N15" s="319">
        <v>0.995</v>
      </c>
    </row>
    <row r="16" spans="1:14" ht="27.95" customHeight="1">
      <c r="A16" s="802" t="s">
        <v>481</v>
      </c>
      <c r="B16" s="62" t="s">
        <v>474</v>
      </c>
      <c r="C16" s="804" t="s">
        <v>475</v>
      </c>
      <c r="D16" s="804"/>
      <c r="E16" s="63">
        <v>1460668</v>
      </c>
      <c r="F16" s="63">
        <v>1584088</v>
      </c>
      <c r="G16" s="63">
        <v>1747872</v>
      </c>
      <c r="H16" s="63">
        <v>1900896</v>
      </c>
      <c r="I16" s="63">
        <v>2149198</v>
      </c>
      <c r="J16" s="63">
        <v>2309375</v>
      </c>
      <c r="K16" s="296">
        <v>2515900</v>
      </c>
      <c r="L16" s="296">
        <v>2589264</v>
      </c>
      <c r="M16" s="730" t="s">
        <v>106</v>
      </c>
      <c r="N16" s="344" t="s">
        <v>106</v>
      </c>
    </row>
    <row r="17" spans="1:14" ht="27.95" customHeight="1">
      <c r="A17" s="802"/>
      <c r="B17" s="33" t="s">
        <v>476</v>
      </c>
      <c r="C17" s="805" t="s">
        <v>477</v>
      </c>
      <c r="D17" s="805"/>
      <c r="E17" s="34">
        <v>1454766</v>
      </c>
      <c r="F17" s="34">
        <v>1576780</v>
      </c>
      <c r="G17" s="34">
        <v>1740654</v>
      </c>
      <c r="H17" s="34">
        <v>1894110</v>
      </c>
      <c r="I17" s="34">
        <v>2140286</v>
      </c>
      <c r="J17" s="34">
        <v>2299191</v>
      </c>
      <c r="K17" s="35">
        <v>2504555</v>
      </c>
      <c r="L17" s="35">
        <v>2577704</v>
      </c>
      <c r="M17" s="140" t="s">
        <v>106</v>
      </c>
      <c r="N17" s="141" t="s">
        <v>106</v>
      </c>
    </row>
    <row r="18" spans="1:14" ht="27.95" customHeight="1">
      <c r="A18" s="802"/>
      <c r="B18" s="33" t="s">
        <v>478</v>
      </c>
      <c r="C18" s="805" t="s">
        <v>479</v>
      </c>
      <c r="D18" s="805"/>
      <c r="E18" s="34">
        <v>2634</v>
      </c>
      <c r="F18" s="34">
        <v>2850</v>
      </c>
      <c r="G18" s="34">
        <v>3115</v>
      </c>
      <c r="H18" s="34">
        <v>3387</v>
      </c>
      <c r="I18" s="34">
        <v>3861</v>
      </c>
      <c r="J18" s="34">
        <v>4119</v>
      </c>
      <c r="K18" s="35">
        <v>4383</v>
      </c>
      <c r="L18" s="35">
        <v>4530</v>
      </c>
      <c r="M18" s="140" t="s">
        <v>106</v>
      </c>
      <c r="N18" s="141" t="s">
        <v>106</v>
      </c>
    </row>
    <row r="19" spans="1:14" ht="27.95" customHeight="1">
      <c r="A19" s="800"/>
      <c r="B19" s="79" t="s">
        <v>427</v>
      </c>
      <c r="C19" s="806" t="s">
        <v>428</v>
      </c>
      <c r="D19" s="806"/>
      <c r="E19" s="316">
        <v>0.996</v>
      </c>
      <c r="F19" s="316">
        <v>0.995</v>
      </c>
      <c r="G19" s="316">
        <v>0.996</v>
      </c>
      <c r="H19" s="316">
        <v>0.996</v>
      </c>
      <c r="I19" s="317">
        <v>0.996</v>
      </c>
      <c r="J19" s="317">
        <v>0.996</v>
      </c>
      <c r="K19" s="318">
        <v>0.995</v>
      </c>
      <c r="L19" s="318">
        <v>0.996</v>
      </c>
      <c r="M19" s="731" t="s">
        <v>106</v>
      </c>
      <c r="N19" s="321" t="s">
        <v>106</v>
      </c>
    </row>
    <row r="20" spans="1:14" ht="27.95" customHeight="1">
      <c r="A20" s="799" t="s">
        <v>482</v>
      </c>
      <c r="B20" s="284" t="s">
        <v>474</v>
      </c>
      <c r="C20" s="807" t="s">
        <v>475</v>
      </c>
      <c r="D20" s="807"/>
      <c r="E20" s="293">
        <v>1337464</v>
      </c>
      <c r="F20" s="293">
        <v>1459862</v>
      </c>
      <c r="G20" s="293">
        <v>1581442</v>
      </c>
      <c r="H20" s="293">
        <v>1681892</v>
      </c>
      <c r="I20" s="293">
        <v>1766928</v>
      </c>
      <c r="J20" s="293">
        <v>1826327</v>
      </c>
      <c r="K20" s="315">
        <v>1861894</v>
      </c>
      <c r="L20" s="315">
        <v>1956476</v>
      </c>
      <c r="M20" s="732" t="s">
        <v>106</v>
      </c>
      <c r="N20" s="320" t="s">
        <v>106</v>
      </c>
    </row>
    <row r="21" spans="1:14" ht="27.95" customHeight="1">
      <c r="A21" s="802"/>
      <c r="B21" s="33" t="s">
        <v>476</v>
      </c>
      <c r="C21" s="805" t="s">
        <v>477</v>
      </c>
      <c r="D21" s="805"/>
      <c r="E21" s="34">
        <v>1329841</v>
      </c>
      <c r="F21" s="34">
        <v>1446087</v>
      </c>
      <c r="G21" s="34">
        <v>1568503</v>
      </c>
      <c r="H21" s="34">
        <v>1666314</v>
      </c>
      <c r="I21" s="34">
        <v>1743771</v>
      </c>
      <c r="J21" s="34">
        <v>1803217</v>
      </c>
      <c r="K21" s="35">
        <v>1837568</v>
      </c>
      <c r="L21" s="35">
        <v>1926246</v>
      </c>
      <c r="M21" s="140" t="s">
        <v>106</v>
      </c>
      <c r="N21" s="141" t="s">
        <v>106</v>
      </c>
    </row>
    <row r="22" spans="1:14" ht="27.95" customHeight="1">
      <c r="A22" s="802"/>
      <c r="B22" s="33" t="s">
        <v>478</v>
      </c>
      <c r="C22" s="805" t="s">
        <v>479</v>
      </c>
      <c r="D22" s="805"/>
      <c r="E22" s="34">
        <v>2354</v>
      </c>
      <c r="F22" s="34">
        <v>2531</v>
      </c>
      <c r="G22" s="34">
        <v>2714</v>
      </c>
      <c r="H22" s="34">
        <v>2828</v>
      </c>
      <c r="I22" s="34">
        <v>2971</v>
      </c>
      <c r="J22" s="34">
        <v>3119</v>
      </c>
      <c r="K22" s="35">
        <v>3191</v>
      </c>
      <c r="L22" s="35">
        <v>3352</v>
      </c>
      <c r="M22" s="140" t="s">
        <v>106</v>
      </c>
      <c r="N22" s="141" t="s">
        <v>106</v>
      </c>
    </row>
    <row r="23" spans="1:14" ht="27.95" customHeight="1" thickBot="1">
      <c r="A23" s="801"/>
      <c r="B23" s="323" t="s">
        <v>427</v>
      </c>
      <c r="C23" s="808" t="s">
        <v>428</v>
      </c>
      <c r="D23" s="808"/>
      <c r="E23" s="324">
        <v>0.99399999999999999</v>
      </c>
      <c r="F23" s="324">
        <v>0.99099999999999999</v>
      </c>
      <c r="G23" s="324">
        <v>0.99199999999999999</v>
      </c>
      <c r="H23" s="324">
        <v>0.99099999999999999</v>
      </c>
      <c r="I23" s="345">
        <v>0.98699999999999999</v>
      </c>
      <c r="J23" s="345">
        <v>0.98699999999999999</v>
      </c>
      <c r="K23" s="346">
        <v>0.98699999999999999</v>
      </c>
      <c r="L23" s="346">
        <v>0.98499999999999999</v>
      </c>
      <c r="M23" s="733" t="s">
        <v>106</v>
      </c>
      <c r="N23" s="347" t="s">
        <v>106</v>
      </c>
    </row>
    <row r="24" spans="1:14" ht="27.95" customHeight="1" thickTop="1">
      <c r="A24" s="802" t="s">
        <v>483</v>
      </c>
      <c r="B24" s="62" t="s">
        <v>474</v>
      </c>
      <c r="C24" s="804" t="s">
        <v>475</v>
      </c>
      <c r="D24" s="804"/>
      <c r="E24" s="63">
        <v>4533849</v>
      </c>
      <c r="F24" s="63">
        <v>4835365</v>
      </c>
      <c r="G24" s="63">
        <v>5142121</v>
      </c>
      <c r="H24" s="63">
        <v>5439981</v>
      </c>
      <c r="I24" s="296">
        <f>I8+I16+I20</f>
        <v>5830782</v>
      </c>
      <c r="J24" s="296">
        <v>6095592</v>
      </c>
      <c r="K24" s="296">
        <v>6413296</v>
      </c>
      <c r="L24" s="296">
        <v>6561286</v>
      </c>
      <c r="M24" s="296">
        <v>6631738</v>
      </c>
      <c r="N24" s="290">
        <v>6795700</v>
      </c>
    </row>
    <row r="25" spans="1:14" ht="27.95" customHeight="1">
      <c r="A25" s="802"/>
      <c r="B25" s="33" t="s">
        <v>476</v>
      </c>
      <c r="C25" s="805" t="s">
        <v>477</v>
      </c>
      <c r="D25" s="805"/>
      <c r="E25" s="34">
        <v>4506681</v>
      </c>
      <c r="F25" s="34">
        <v>4797304</v>
      </c>
      <c r="G25" s="34">
        <v>5103365</v>
      </c>
      <c r="H25" s="34">
        <v>5396021</v>
      </c>
      <c r="I25" s="35">
        <f>I9+I17+I21</f>
        <v>5776887</v>
      </c>
      <c r="J25" s="35">
        <v>6038563</v>
      </c>
      <c r="K25" s="35">
        <v>6346893</v>
      </c>
      <c r="L25" s="35">
        <v>6482387</v>
      </c>
      <c r="M25" s="35">
        <v>6564301</v>
      </c>
      <c r="N25" s="36">
        <v>6742846.0523140505</v>
      </c>
    </row>
    <row r="26" spans="1:14" ht="27.95" customHeight="1">
      <c r="A26" s="802"/>
      <c r="B26" s="33" t="s">
        <v>478</v>
      </c>
      <c r="C26" s="805" t="s">
        <v>479</v>
      </c>
      <c r="D26" s="805"/>
      <c r="E26" s="34">
        <v>7818</v>
      </c>
      <c r="F26" s="34">
        <v>8261</v>
      </c>
      <c r="G26" s="34">
        <v>8810</v>
      </c>
      <c r="H26" s="34">
        <v>9319</v>
      </c>
      <c r="I26" s="35">
        <f>I10+I18+I22</f>
        <v>10075</v>
      </c>
      <c r="J26" s="35">
        <v>10610</v>
      </c>
      <c r="K26" s="35">
        <v>11220</v>
      </c>
      <c r="L26" s="35">
        <v>11499</v>
      </c>
      <c r="M26" s="35">
        <v>11816</v>
      </c>
      <c r="N26" s="36">
        <v>11905</v>
      </c>
    </row>
    <row r="27" spans="1:14" ht="27.95" customHeight="1">
      <c r="A27" s="800"/>
      <c r="B27" s="79" t="s">
        <v>427</v>
      </c>
      <c r="C27" s="806" t="s">
        <v>428</v>
      </c>
      <c r="D27" s="806"/>
      <c r="E27" s="316">
        <v>0.99399999999999999</v>
      </c>
      <c r="F27" s="316">
        <v>0.99199999999999999</v>
      </c>
      <c r="G27" s="316">
        <v>0.99199999999999999</v>
      </c>
      <c r="H27" s="316">
        <v>0.99199999999999999</v>
      </c>
      <c r="I27" s="318">
        <f>I25/I24</f>
        <v>0.99075681443758312</v>
      </c>
      <c r="J27" s="318">
        <v>0.99099999999999999</v>
      </c>
      <c r="K27" s="318">
        <v>0.99</v>
      </c>
      <c r="L27" s="318">
        <v>0.98799999999999999</v>
      </c>
      <c r="M27" s="318">
        <v>0.99</v>
      </c>
      <c r="N27" s="319">
        <v>0.99199999999999999</v>
      </c>
    </row>
    <row r="28" spans="1:14" ht="20.45" customHeight="1"/>
    <row r="29" spans="1:14" ht="14.1" customHeight="1">
      <c r="A29" s="274" t="s">
        <v>484</v>
      </c>
    </row>
    <row r="30" spans="1:14" ht="14.25" customHeight="1" thickBot="1">
      <c r="A30" s="275" t="s">
        <v>485</v>
      </c>
      <c r="B30" s="245"/>
      <c r="C30" s="276"/>
      <c r="D30" s="276"/>
      <c r="E30" s="276" t="s">
        <v>4</v>
      </c>
      <c r="F30" s="276" t="s">
        <v>5</v>
      </c>
      <c r="G30" s="276" t="s">
        <v>6</v>
      </c>
      <c r="H30" s="276" t="s">
        <v>7</v>
      </c>
      <c r="I30" s="276" t="s">
        <v>8</v>
      </c>
      <c r="J30" s="276" t="s">
        <v>9</v>
      </c>
      <c r="K30" s="341" t="s">
        <v>10</v>
      </c>
      <c r="L30" s="341" t="s">
        <v>11</v>
      </c>
      <c r="M30" s="341" t="s">
        <v>12</v>
      </c>
      <c r="N30" s="277" t="str">
        <f>N7</f>
        <v>'23/03</v>
      </c>
    </row>
    <row r="31" spans="1:14" ht="27.95" customHeight="1">
      <c r="A31" s="802" t="s">
        <v>486</v>
      </c>
      <c r="B31" s="64" t="s">
        <v>474</v>
      </c>
      <c r="C31" s="804" t="s">
        <v>475</v>
      </c>
      <c r="D31" s="804"/>
      <c r="E31" s="63">
        <v>296053</v>
      </c>
      <c r="F31" s="63">
        <v>298909</v>
      </c>
      <c r="G31" s="63">
        <v>299483</v>
      </c>
      <c r="H31" s="63">
        <v>296331</v>
      </c>
      <c r="I31" s="63">
        <v>326505</v>
      </c>
      <c r="J31" s="63">
        <v>279686</v>
      </c>
      <c r="K31" s="296">
        <v>351854</v>
      </c>
      <c r="L31" s="296">
        <v>310274</v>
      </c>
      <c r="M31" s="296">
        <v>332456</v>
      </c>
      <c r="N31" s="290">
        <v>368033</v>
      </c>
    </row>
    <row r="32" spans="1:14" ht="27.95" customHeight="1">
      <c r="A32" s="802"/>
      <c r="B32" s="325" t="s">
        <v>476</v>
      </c>
      <c r="C32" s="805" t="s">
        <v>477</v>
      </c>
      <c r="D32" s="805"/>
      <c r="E32" s="34">
        <v>284547</v>
      </c>
      <c r="F32" s="34">
        <v>290509</v>
      </c>
      <c r="G32" s="34">
        <v>295772</v>
      </c>
      <c r="H32" s="34">
        <v>288351</v>
      </c>
      <c r="I32" s="34">
        <v>322345</v>
      </c>
      <c r="J32" s="34">
        <v>272768</v>
      </c>
      <c r="K32" s="35">
        <v>337144</v>
      </c>
      <c r="L32" s="35">
        <v>284170</v>
      </c>
      <c r="M32" s="35">
        <v>305606</v>
      </c>
      <c r="N32" s="36">
        <v>341193.41581867769</v>
      </c>
    </row>
    <row r="33" spans="1:14" ht="27.95" customHeight="1">
      <c r="A33" s="802"/>
      <c r="B33" s="325" t="s">
        <v>478</v>
      </c>
      <c r="C33" s="805" t="s">
        <v>479</v>
      </c>
      <c r="D33" s="805"/>
      <c r="E33" s="34">
        <v>706</v>
      </c>
      <c r="F33" s="34">
        <v>728</v>
      </c>
      <c r="G33" s="34">
        <v>722</v>
      </c>
      <c r="H33" s="34">
        <v>719</v>
      </c>
      <c r="I33" s="34">
        <v>768</v>
      </c>
      <c r="J33" s="34">
        <v>610</v>
      </c>
      <c r="K33" s="35">
        <v>812</v>
      </c>
      <c r="L33" s="35">
        <v>650</v>
      </c>
      <c r="M33" s="35">
        <v>691</v>
      </c>
      <c r="N33" s="36">
        <v>712</v>
      </c>
    </row>
    <row r="34" spans="1:14" ht="27.95" customHeight="1">
      <c r="A34" s="800"/>
      <c r="B34" s="79" t="s">
        <v>427</v>
      </c>
      <c r="C34" s="806" t="s">
        <v>428</v>
      </c>
      <c r="D34" s="806"/>
      <c r="E34" s="316">
        <v>0.96099999999999997</v>
      </c>
      <c r="F34" s="316">
        <v>0.97199999999999998</v>
      </c>
      <c r="G34" s="316">
        <v>0.98799999999999999</v>
      </c>
      <c r="H34" s="316">
        <v>0.97299999999999998</v>
      </c>
      <c r="I34" s="316">
        <v>0.98699999999999999</v>
      </c>
      <c r="J34" s="316">
        <v>0.97499999999999998</v>
      </c>
      <c r="K34" s="326">
        <v>0.95799999999999996</v>
      </c>
      <c r="L34" s="326">
        <v>0.91600000000000004</v>
      </c>
      <c r="M34" s="326">
        <v>0.91900000000000004</v>
      </c>
      <c r="N34" s="327">
        <v>0.92700000000000005</v>
      </c>
    </row>
    <row r="35" spans="1:14" ht="36.75" customHeight="1">
      <c r="A35" s="809" t="s">
        <v>487</v>
      </c>
      <c r="B35" s="809"/>
      <c r="C35" s="809"/>
      <c r="D35" s="809"/>
      <c r="E35" s="809"/>
      <c r="F35" s="809"/>
      <c r="G35" s="809"/>
      <c r="H35" s="809"/>
      <c r="I35" s="809"/>
      <c r="J35" s="809"/>
      <c r="K35" s="809"/>
      <c r="L35" s="809"/>
      <c r="M35" s="809"/>
      <c r="N35" s="809"/>
    </row>
    <row r="36" spans="1:14" ht="21.6" customHeight="1">
      <c r="A36" s="810" t="s">
        <v>488</v>
      </c>
      <c r="B36" s="810"/>
      <c r="C36" s="810"/>
      <c r="D36" s="810"/>
      <c r="E36" s="810"/>
      <c r="F36" s="810"/>
      <c r="G36" s="810"/>
      <c r="H36" s="810"/>
      <c r="I36" s="810"/>
      <c r="J36" s="810"/>
      <c r="K36" s="810"/>
      <c r="L36" s="810"/>
      <c r="M36" s="810"/>
      <c r="N36" s="810"/>
    </row>
  </sheetData>
  <sheetProtection password="D4A7" sheet="1" objects="1" scenarios="1"/>
  <mergeCells count="32">
    <mergeCell ref="A35:N35"/>
    <mergeCell ref="A36:N36"/>
    <mergeCell ref="A12:A15"/>
    <mergeCell ref="C12:D12"/>
    <mergeCell ref="C13:D13"/>
    <mergeCell ref="C14:D14"/>
    <mergeCell ref="C15:D15"/>
    <mergeCell ref="A24:A27"/>
    <mergeCell ref="A16:A19"/>
    <mergeCell ref="C24:D24"/>
    <mergeCell ref="C25:D25"/>
    <mergeCell ref="C26:D26"/>
    <mergeCell ref="C27:D27"/>
    <mergeCell ref="C16:D16"/>
    <mergeCell ref="C17:D17"/>
    <mergeCell ref="C18:D18"/>
    <mergeCell ref="A8:A11"/>
    <mergeCell ref="C11:D11"/>
    <mergeCell ref="C10:D10"/>
    <mergeCell ref="C9:D9"/>
    <mergeCell ref="C8:D8"/>
    <mergeCell ref="C19:D19"/>
    <mergeCell ref="A20:A23"/>
    <mergeCell ref="C20:D20"/>
    <mergeCell ref="C21:D21"/>
    <mergeCell ref="C22:D22"/>
    <mergeCell ref="C23:D23"/>
    <mergeCell ref="A31:A34"/>
    <mergeCell ref="C31:D31"/>
    <mergeCell ref="C32:D32"/>
    <mergeCell ref="C33:D33"/>
    <mergeCell ref="C34:D34"/>
  </mergeCells>
  <phoneticPr fontId="6"/>
  <printOptions horizontalCentered="1"/>
  <pageMargins left="0.59055118110236227" right="0.39370078740157483" top="0.31496062992125984" bottom="0.51181102362204722" header="0.19685039370078741" footer="0.19685039370078741"/>
  <pageSetup paperSize="9" scale="60" orientation="portrait" r:id="rId1"/>
  <headerFooter scaleWithDoc="0" alignWithMargins="0">
    <oddFooter>&amp;R&amp;"Meiryo UI,標準"&amp;6Daiwa House Industry  Financial Factbook
Fiscal Year Ended March 31,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0A77-4F04-4A68-B1D8-46B4F8A7BC8B}">
  <sheetPr>
    <tabColor rgb="FFFFFF00"/>
    <pageSetUpPr fitToPage="1"/>
  </sheetPr>
  <dimension ref="A1:O45"/>
  <sheetViews>
    <sheetView showGridLines="0" view="pageBreakPreview" zoomScaleNormal="100" zoomScaleSheetLayoutView="100" workbookViewId="0">
      <selection activeCell="Q10" sqref="Q10"/>
    </sheetView>
  </sheetViews>
  <sheetFormatPr defaultColWidth="8" defaultRowHeight="14.1" customHeight="1"/>
  <cols>
    <col min="1" max="1" width="26.125" style="3" customWidth="1"/>
    <col min="2" max="2" width="17.5" style="3" customWidth="1"/>
    <col min="3" max="3" width="12.625" style="3" customWidth="1"/>
    <col min="4" max="4" width="10.125" style="3" customWidth="1"/>
    <col min="5" max="5" width="10.125" style="6" customWidth="1"/>
    <col min="6" max="13" width="10.125" style="3" customWidth="1"/>
    <col min="14" max="14" width="9.375" style="3" bestFit="1" customWidth="1"/>
    <col min="15" max="15" width="10.25" style="3" bestFit="1" customWidth="1"/>
    <col min="16" max="16" width="8.875" style="3" customWidth="1"/>
    <col min="17" max="16384" width="8" style="3"/>
  </cols>
  <sheetData>
    <row r="1" spans="1:15" ht="16.5" customHeight="1">
      <c r="A1" s="710"/>
      <c r="B1" s="710"/>
      <c r="C1" s="711"/>
      <c r="D1" s="711"/>
      <c r="E1" s="712"/>
      <c r="F1" s="711"/>
      <c r="G1" s="711"/>
      <c r="H1" s="709"/>
      <c r="I1" s="709"/>
      <c r="J1" s="709"/>
      <c r="K1" s="709"/>
      <c r="L1" s="709"/>
      <c r="M1" s="709" t="str">
        <f>P.1市場①!M1</f>
        <v>　Financial Factbook FYE 2023/03</v>
      </c>
    </row>
    <row r="2" spans="1:15" ht="23.25" customHeight="1">
      <c r="A2" s="4" t="s">
        <v>489</v>
      </c>
      <c r="B2" s="5"/>
    </row>
    <row r="3" spans="1:15" ht="11.25" customHeight="1">
      <c r="O3" s="68"/>
    </row>
    <row r="4" spans="1:15" ht="23.25" customHeight="1" thickBot="1">
      <c r="A4" s="7" t="s">
        <v>490</v>
      </c>
      <c r="B4" s="8"/>
      <c r="C4" s="10"/>
      <c r="D4" s="10"/>
      <c r="E4" s="9"/>
      <c r="F4" s="10"/>
      <c r="G4" s="10"/>
      <c r="H4" s="10"/>
      <c r="I4" s="10"/>
      <c r="J4" s="10"/>
      <c r="K4" s="10"/>
      <c r="L4" s="10"/>
      <c r="M4" s="10"/>
      <c r="O4" s="68"/>
    </row>
    <row r="5" spans="1:15" ht="17.25" customHeight="1"/>
    <row r="6" spans="1:15" ht="14.1" customHeight="1">
      <c r="A6" s="274" t="s">
        <v>491</v>
      </c>
      <c r="D6" s="6"/>
      <c r="E6" s="3"/>
    </row>
    <row r="7" spans="1:15" ht="14.1" customHeight="1" thickBot="1">
      <c r="A7" s="275" t="s">
        <v>492</v>
      </c>
      <c r="B7" s="245"/>
      <c r="C7" s="276"/>
      <c r="D7" s="276" t="s">
        <v>4</v>
      </c>
      <c r="E7" s="276" t="s">
        <v>5</v>
      </c>
      <c r="F7" s="276" t="s">
        <v>6</v>
      </c>
      <c r="G7" s="276" t="s">
        <v>7</v>
      </c>
      <c r="H7" s="276" t="s">
        <v>162</v>
      </c>
      <c r="I7" s="276" t="s">
        <v>493</v>
      </c>
      <c r="J7" s="276" t="s">
        <v>494</v>
      </c>
      <c r="K7" s="276" t="s">
        <v>11</v>
      </c>
      <c r="L7" s="276" t="s">
        <v>12</v>
      </c>
      <c r="M7" s="277" t="s">
        <v>13</v>
      </c>
    </row>
    <row r="8" spans="1:15" ht="32.1" customHeight="1">
      <c r="A8" s="18" t="s">
        <v>495</v>
      </c>
      <c r="B8" s="18" t="s">
        <v>496</v>
      </c>
      <c r="C8" s="18"/>
      <c r="D8" s="18">
        <v>38</v>
      </c>
      <c r="E8" s="18">
        <v>40</v>
      </c>
      <c r="F8" s="18">
        <v>46</v>
      </c>
      <c r="G8" s="18">
        <v>52</v>
      </c>
      <c r="H8" s="18">
        <v>54</v>
      </c>
      <c r="I8" s="18">
        <v>72</v>
      </c>
      <c r="J8" s="18">
        <v>91</v>
      </c>
      <c r="K8" s="18">
        <v>92</v>
      </c>
      <c r="L8" s="18">
        <v>102</v>
      </c>
      <c r="M8" s="265">
        <v>118</v>
      </c>
    </row>
    <row r="9" spans="1:15" ht="32.1" customHeight="1" thickBot="1">
      <c r="A9" s="323" t="s">
        <v>497</v>
      </c>
      <c r="B9" s="323" t="s">
        <v>498</v>
      </c>
      <c r="C9" s="323"/>
      <c r="D9" s="329">
        <v>8605</v>
      </c>
      <c r="E9" s="329">
        <v>8981</v>
      </c>
      <c r="F9" s="329">
        <v>10150</v>
      </c>
      <c r="G9" s="329">
        <v>11398</v>
      </c>
      <c r="H9" s="329">
        <v>11548</v>
      </c>
      <c r="I9" s="329">
        <v>14444</v>
      </c>
      <c r="J9" s="329">
        <v>17068</v>
      </c>
      <c r="K9" s="329">
        <v>17585</v>
      </c>
      <c r="L9" s="329">
        <v>18872</v>
      </c>
      <c r="M9" s="255">
        <v>20802</v>
      </c>
    </row>
    <row r="10" spans="1:15" ht="32.1" customHeight="1" thickTop="1">
      <c r="A10" s="811" t="s">
        <v>499</v>
      </c>
      <c r="B10" s="62" t="s">
        <v>427</v>
      </c>
      <c r="C10" s="330" t="s">
        <v>500</v>
      </c>
      <c r="D10" s="66">
        <v>0.83899999999999997</v>
      </c>
      <c r="E10" s="66">
        <v>0.85799999999999998</v>
      </c>
      <c r="F10" s="66">
        <v>0.872</v>
      </c>
      <c r="G10" s="331">
        <v>0.88600000000000001</v>
      </c>
      <c r="H10" s="66">
        <v>0.91500000000000004</v>
      </c>
      <c r="I10" s="66">
        <v>0.91800000000000004</v>
      </c>
      <c r="J10" s="66">
        <v>0.874</v>
      </c>
      <c r="K10" s="66">
        <v>0.33900000000000002</v>
      </c>
      <c r="L10" s="66">
        <v>0.55700000000000005</v>
      </c>
      <c r="M10" s="332">
        <v>0.83899999999999997</v>
      </c>
    </row>
    <row r="11" spans="1:15" ht="32.1" customHeight="1">
      <c r="A11" s="812"/>
      <c r="B11" s="33" t="s">
        <v>501</v>
      </c>
      <c r="C11" s="250" t="s">
        <v>502</v>
      </c>
      <c r="D11" s="34">
        <v>36</v>
      </c>
      <c r="E11" s="34">
        <v>37</v>
      </c>
      <c r="F11" s="34">
        <v>42</v>
      </c>
      <c r="G11" s="34">
        <v>45</v>
      </c>
      <c r="H11" s="35">
        <v>46</v>
      </c>
      <c r="I11" s="35">
        <v>52</v>
      </c>
      <c r="J11" s="35">
        <v>59</v>
      </c>
      <c r="K11" s="35">
        <v>62</v>
      </c>
      <c r="L11" s="35">
        <v>75</v>
      </c>
      <c r="M11" s="36">
        <v>80</v>
      </c>
    </row>
    <row r="12" spans="1:15" ht="32.1" customHeight="1">
      <c r="A12" s="813"/>
      <c r="B12" s="79" t="s">
        <v>497</v>
      </c>
      <c r="C12" s="79" t="s">
        <v>503</v>
      </c>
      <c r="D12" s="80">
        <v>7853</v>
      </c>
      <c r="E12" s="80">
        <v>8003</v>
      </c>
      <c r="F12" s="80">
        <v>9012</v>
      </c>
      <c r="G12" s="80">
        <v>9621</v>
      </c>
      <c r="H12" s="80">
        <v>9732</v>
      </c>
      <c r="I12" s="80">
        <v>11226</v>
      </c>
      <c r="J12" s="80">
        <v>12543</v>
      </c>
      <c r="K12" s="80">
        <v>13115</v>
      </c>
      <c r="L12" s="80">
        <v>15918</v>
      </c>
      <c r="M12" s="82">
        <v>16902</v>
      </c>
    </row>
    <row r="13" spans="1:15" ht="32.1" customHeight="1">
      <c r="A13" s="814" t="s">
        <v>504</v>
      </c>
      <c r="B13" s="284" t="s">
        <v>501</v>
      </c>
      <c r="C13" s="285" t="s">
        <v>502</v>
      </c>
      <c r="D13" s="333" t="s">
        <v>106</v>
      </c>
      <c r="E13" s="334" t="s">
        <v>106</v>
      </c>
      <c r="F13" s="334" t="s">
        <v>106</v>
      </c>
      <c r="G13" s="334" t="s">
        <v>106</v>
      </c>
      <c r="H13" s="334" t="s">
        <v>106</v>
      </c>
      <c r="I13" s="333">
        <v>4</v>
      </c>
      <c r="J13" s="333">
        <v>7</v>
      </c>
      <c r="K13" s="333">
        <v>8</v>
      </c>
      <c r="L13" s="333" t="s">
        <v>106</v>
      </c>
      <c r="M13" s="335" t="s">
        <v>106</v>
      </c>
    </row>
    <row r="14" spans="1:15" ht="32.1" customHeight="1">
      <c r="A14" s="813"/>
      <c r="B14" s="79" t="s">
        <v>497</v>
      </c>
      <c r="C14" s="79" t="s">
        <v>503</v>
      </c>
      <c r="D14" s="336" t="s">
        <v>106</v>
      </c>
      <c r="E14" s="336" t="s">
        <v>106</v>
      </c>
      <c r="F14" s="336" t="s">
        <v>106</v>
      </c>
      <c r="G14" s="336" t="s">
        <v>106</v>
      </c>
      <c r="H14" s="336" t="s">
        <v>106</v>
      </c>
      <c r="I14" s="336">
        <v>891</v>
      </c>
      <c r="J14" s="336">
        <v>1527</v>
      </c>
      <c r="K14" s="336">
        <v>1754</v>
      </c>
      <c r="L14" s="336" t="s">
        <v>106</v>
      </c>
      <c r="M14" s="337" t="s">
        <v>106</v>
      </c>
    </row>
    <row r="15" spans="1:15" ht="32.1" customHeight="1">
      <c r="A15" s="814" t="s">
        <v>505</v>
      </c>
      <c r="B15" s="284" t="s">
        <v>495</v>
      </c>
      <c r="C15" s="285" t="s">
        <v>496</v>
      </c>
      <c r="D15" s="284">
        <v>1</v>
      </c>
      <c r="E15" s="286">
        <v>1</v>
      </c>
      <c r="F15" s="286">
        <v>1</v>
      </c>
      <c r="G15" s="286">
        <v>1</v>
      </c>
      <c r="H15" s="286">
        <v>1</v>
      </c>
      <c r="I15" s="284">
        <v>1</v>
      </c>
      <c r="J15" s="284">
        <v>1</v>
      </c>
      <c r="K15" s="284">
        <v>1</v>
      </c>
      <c r="L15" s="284">
        <v>1</v>
      </c>
      <c r="M15" s="287">
        <v>1</v>
      </c>
    </row>
    <row r="16" spans="1:15" ht="32.1" customHeight="1">
      <c r="A16" s="813"/>
      <c r="B16" s="79" t="s">
        <v>497</v>
      </c>
      <c r="C16" s="79" t="s">
        <v>503</v>
      </c>
      <c r="D16" s="79">
        <v>460</v>
      </c>
      <c r="E16" s="79">
        <v>460</v>
      </c>
      <c r="F16" s="79">
        <v>460</v>
      </c>
      <c r="G16" s="79">
        <v>460</v>
      </c>
      <c r="H16" s="79">
        <v>460</v>
      </c>
      <c r="I16" s="79">
        <v>460</v>
      </c>
      <c r="J16" s="79">
        <v>460</v>
      </c>
      <c r="K16" s="79">
        <v>460</v>
      </c>
      <c r="L16" s="79">
        <v>460</v>
      </c>
      <c r="M16" s="288">
        <v>460</v>
      </c>
    </row>
    <row r="17" spans="1:13" ht="32.1" customHeight="1">
      <c r="A17" s="814" t="s">
        <v>506</v>
      </c>
      <c r="B17" s="284" t="s">
        <v>495</v>
      </c>
      <c r="C17" s="285" t="s">
        <v>496</v>
      </c>
      <c r="D17" s="333" t="s">
        <v>106</v>
      </c>
      <c r="E17" s="334">
        <v>1</v>
      </c>
      <c r="F17" s="334">
        <v>2</v>
      </c>
      <c r="G17" s="334">
        <v>2</v>
      </c>
      <c r="H17" s="334">
        <v>2</v>
      </c>
      <c r="I17" s="333">
        <v>2</v>
      </c>
      <c r="J17" s="333">
        <v>2</v>
      </c>
      <c r="K17" s="333">
        <v>2</v>
      </c>
      <c r="L17" s="333">
        <v>2</v>
      </c>
      <c r="M17" s="335">
        <v>2</v>
      </c>
    </row>
    <row r="18" spans="1:13" ht="32.1" customHeight="1">
      <c r="A18" s="813"/>
      <c r="B18" s="79" t="s">
        <v>497</v>
      </c>
      <c r="C18" s="79" t="s">
        <v>503</v>
      </c>
      <c r="D18" s="338" t="s">
        <v>106</v>
      </c>
      <c r="E18" s="338">
        <v>226</v>
      </c>
      <c r="F18" s="338">
        <v>386</v>
      </c>
      <c r="G18" s="338">
        <v>386</v>
      </c>
      <c r="H18" s="338">
        <v>385</v>
      </c>
      <c r="I18" s="336">
        <v>385</v>
      </c>
      <c r="J18" s="336">
        <v>385</v>
      </c>
      <c r="K18" s="336">
        <v>385</v>
      </c>
      <c r="L18" s="336">
        <v>385</v>
      </c>
      <c r="M18" s="337">
        <v>385</v>
      </c>
    </row>
    <row r="19" spans="1:13" ht="32.1" customHeight="1">
      <c r="A19" s="814" t="s">
        <v>507</v>
      </c>
      <c r="B19" s="284" t="s">
        <v>495</v>
      </c>
      <c r="C19" s="285" t="s">
        <v>496</v>
      </c>
      <c r="D19" s="333" t="s">
        <v>106</v>
      </c>
      <c r="E19" s="334" t="s">
        <v>106</v>
      </c>
      <c r="F19" s="334" t="s">
        <v>106</v>
      </c>
      <c r="G19" s="334">
        <v>3</v>
      </c>
      <c r="H19" s="334">
        <v>3</v>
      </c>
      <c r="I19" s="333">
        <v>4</v>
      </c>
      <c r="J19" s="333">
        <v>5</v>
      </c>
      <c r="K19" s="333">
        <v>5</v>
      </c>
      <c r="L19" s="333">
        <v>5</v>
      </c>
      <c r="M19" s="335">
        <v>6</v>
      </c>
    </row>
    <row r="20" spans="1:13" ht="32.1" customHeight="1">
      <c r="A20" s="813"/>
      <c r="B20" s="79" t="s">
        <v>497</v>
      </c>
      <c r="C20" s="79" t="s">
        <v>503</v>
      </c>
      <c r="D20" s="338" t="s">
        <v>106</v>
      </c>
      <c r="E20" s="2" t="s">
        <v>106</v>
      </c>
      <c r="F20" s="338" t="s">
        <v>106</v>
      </c>
      <c r="G20" s="338">
        <v>639</v>
      </c>
      <c r="H20" s="336">
        <v>639</v>
      </c>
      <c r="I20" s="336">
        <v>827</v>
      </c>
      <c r="J20" s="336">
        <v>965</v>
      </c>
      <c r="K20" s="336">
        <v>965</v>
      </c>
      <c r="L20" s="336">
        <v>965</v>
      </c>
      <c r="M20" s="337">
        <v>1124</v>
      </c>
    </row>
    <row r="21" spans="1:13" ht="32.1" customHeight="1">
      <c r="A21" s="814" t="s">
        <v>508</v>
      </c>
      <c r="B21" s="284" t="s">
        <v>495</v>
      </c>
      <c r="C21" s="285" t="s">
        <v>496</v>
      </c>
      <c r="D21" s="333" t="s">
        <v>106</v>
      </c>
      <c r="E21" s="334" t="s">
        <v>106</v>
      </c>
      <c r="F21" s="334" t="s">
        <v>106</v>
      </c>
      <c r="G21" s="334" t="s">
        <v>106</v>
      </c>
      <c r="H21" s="334">
        <v>1</v>
      </c>
      <c r="I21" s="284">
        <v>8</v>
      </c>
      <c r="J21" s="284">
        <v>15</v>
      </c>
      <c r="K21" s="284">
        <v>20</v>
      </c>
      <c r="L21" s="284">
        <v>17</v>
      </c>
      <c r="M21" s="287">
        <v>25</v>
      </c>
    </row>
    <row r="22" spans="1:13" ht="32.1" customHeight="1">
      <c r="A22" s="813"/>
      <c r="B22" s="79" t="s">
        <v>497</v>
      </c>
      <c r="C22" s="79" t="s">
        <v>503</v>
      </c>
      <c r="D22" s="338" t="s">
        <v>106</v>
      </c>
      <c r="E22" s="338" t="s">
        <v>106</v>
      </c>
      <c r="F22" s="338" t="s">
        <v>106</v>
      </c>
      <c r="G22" s="338" t="s">
        <v>106</v>
      </c>
      <c r="H22" s="338">
        <v>40</v>
      </c>
      <c r="I22" s="79">
        <v>361</v>
      </c>
      <c r="J22" s="79">
        <v>760</v>
      </c>
      <c r="K22" s="339">
        <v>555</v>
      </c>
      <c r="L22" s="339">
        <v>793</v>
      </c>
      <c r="M22" s="340">
        <v>1319</v>
      </c>
    </row>
    <row r="23" spans="1:13" ht="32.1" customHeight="1">
      <c r="A23" s="799" t="s">
        <v>509</v>
      </c>
      <c r="B23" s="284" t="s">
        <v>495</v>
      </c>
      <c r="C23" s="285" t="s">
        <v>496</v>
      </c>
      <c r="D23" s="333" t="s">
        <v>106</v>
      </c>
      <c r="E23" s="334" t="s">
        <v>106</v>
      </c>
      <c r="F23" s="334" t="s">
        <v>106</v>
      </c>
      <c r="G23" s="334" t="s">
        <v>106</v>
      </c>
      <c r="H23" s="334" t="s">
        <v>106</v>
      </c>
      <c r="I23" s="333" t="s">
        <v>106</v>
      </c>
      <c r="J23" s="333">
        <v>1</v>
      </c>
      <c r="K23" s="333">
        <v>2</v>
      </c>
      <c r="L23" s="333">
        <v>2</v>
      </c>
      <c r="M23" s="287">
        <v>4</v>
      </c>
    </row>
    <row r="24" spans="1:13" ht="32.1" customHeight="1">
      <c r="A24" s="800"/>
      <c r="B24" s="79" t="s">
        <v>497</v>
      </c>
      <c r="C24" s="79" t="s">
        <v>503</v>
      </c>
      <c r="D24" s="336" t="s">
        <v>106</v>
      </c>
      <c r="E24" s="336" t="s">
        <v>106</v>
      </c>
      <c r="F24" s="336" t="s">
        <v>106</v>
      </c>
      <c r="G24" s="336" t="s">
        <v>106</v>
      </c>
      <c r="H24" s="336" t="s">
        <v>106</v>
      </c>
      <c r="I24" s="336" t="s">
        <v>106</v>
      </c>
      <c r="J24" s="336">
        <v>134</v>
      </c>
      <c r="K24" s="336">
        <v>351</v>
      </c>
      <c r="L24" s="336">
        <v>351</v>
      </c>
      <c r="M24" s="82">
        <v>612</v>
      </c>
    </row>
    <row r="25" spans="1:13" ht="48" customHeight="1">
      <c r="A25" s="817" t="s">
        <v>510</v>
      </c>
      <c r="B25" s="817"/>
      <c r="C25" s="817"/>
      <c r="D25" s="817"/>
      <c r="E25" s="817"/>
      <c r="F25" s="817"/>
      <c r="G25" s="817"/>
      <c r="H25" s="817"/>
      <c r="I25" s="817"/>
      <c r="J25" s="817"/>
      <c r="K25" s="817"/>
      <c r="L25" s="817"/>
      <c r="M25" s="817"/>
    </row>
    <row r="26" spans="1:13" ht="36.75" customHeight="1">
      <c r="A26" s="818" t="s">
        <v>511</v>
      </c>
      <c r="B26" s="818"/>
      <c r="C26" s="818"/>
      <c r="D26" s="818"/>
      <c r="E26" s="818"/>
      <c r="F26" s="818"/>
      <c r="G26" s="818"/>
      <c r="H26" s="818"/>
      <c r="I26" s="818"/>
      <c r="J26" s="818"/>
      <c r="K26" s="818"/>
      <c r="L26" s="818"/>
      <c r="M26" s="818"/>
    </row>
    <row r="28" spans="1:13" ht="14.1" customHeight="1">
      <c r="A28" s="3" t="s">
        <v>512</v>
      </c>
    </row>
    <row r="29" spans="1:13" ht="21" customHeight="1" thickBot="1">
      <c r="A29" s="275" t="s">
        <v>513</v>
      </c>
      <c r="B29" s="245"/>
      <c r="C29" s="276"/>
      <c r="D29" s="276" t="s">
        <v>217</v>
      </c>
      <c r="E29" s="276" t="s">
        <v>514</v>
      </c>
      <c r="F29" s="276" t="s">
        <v>6</v>
      </c>
      <c r="G29" s="276" t="s">
        <v>7</v>
      </c>
      <c r="H29" s="276" t="s">
        <v>162</v>
      </c>
      <c r="I29" s="276" t="s">
        <v>493</v>
      </c>
      <c r="J29" s="276" t="s">
        <v>494</v>
      </c>
      <c r="K29" s="276" t="s">
        <v>11</v>
      </c>
      <c r="L29" s="276" t="s">
        <v>12</v>
      </c>
      <c r="M29" s="277" t="str">
        <f>M7</f>
        <v>'23/03</v>
      </c>
    </row>
    <row r="30" spans="1:13" ht="26.25" customHeight="1">
      <c r="A30" s="802" t="s">
        <v>515</v>
      </c>
      <c r="B30" s="62" t="s">
        <v>516</v>
      </c>
      <c r="C30" s="249" t="s">
        <v>517</v>
      </c>
      <c r="D30" s="720">
        <v>150328</v>
      </c>
      <c r="E30" s="720">
        <v>165084</v>
      </c>
      <c r="F30" s="289">
        <v>175233</v>
      </c>
      <c r="G30" s="289">
        <v>179151</v>
      </c>
      <c r="H30" s="289">
        <v>188696</v>
      </c>
      <c r="I30" s="63">
        <v>191092</v>
      </c>
      <c r="J30" s="63">
        <v>196582</v>
      </c>
      <c r="K30" s="63">
        <v>161843</v>
      </c>
      <c r="L30" s="63">
        <v>156574</v>
      </c>
      <c r="M30" s="290">
        <v>145375</v>
      </c>
    </row>
    <row r="31" spans="1:13" ht="26.25" customHeight="1">
      <c r="A31" s="800"/>
      <c r="B31" s="79" t="s">
        <v>518</v>
      </c>
      <c r="C31" s="78" t="s">
        <v>519</v>
      </c>
      <c r="D31" s="80">
        <v>62</v>
      </c>
      <c r="E31" s="80">
        <v>65</v>
      </c>
      <c r="F31" s="80">
        <v>67</v>
      </c>
      <c r="G31" s="80">
        <v>68</v>
      </c>
      <c r="H31" s="80">
        <v>68</v>
      </c>
      <c r="I31" s="80">
        <v>69</v>
      </c>
      <c r="J31" s="80">
        <v>71</v>
      </c>
      <c r="K31" s="80">
        <v>71</v>
      </c>
      <c r="L31" s="80">
        <v>71</v>
      </c>
      <c r="M31" s="82">
        <v>67</v>
      </c>
    </row>
    <row r="34" spans="1:13" s="297" customFormat="1" ht="14.1" customHeight="1">
      <c r="A34" s="168" t="s">
        <v>520</v>
      </c>
      <c r="B34" s="160"/>
      <c r="C34" s="160"/>
      <c r="D34" s="160"/>
      <c r="E34" s="160"/>
      <c r="F34" s="160"/>
      <c r="G34" s="160"/>
      <c r="H34" s="160"/>
      <c r="I34" s="163"/>
      <c r="J34" s="160"/>
      <c r="K34" s="160"/>
      <c r="L34" s="160"/>
      <c r="M34" s="160"/>
    </row>
    <row r="35" spans="1:13" s="297" customFormat="1" ht="21" customHeight="1" thickBot="1">
      <c r="A35" s="170" t="s">
        <v>521</v>
      </c>
      <c r="B35" s="171"/>
      <c r="C35" s="173"/>
      <c r="D35" s="276" t="s">
        <v>217</v>
      </c>
      <c r="E35" s="276" t="s">
        <v>514</v>
      </c>
      <c r="F35" s="276" t="s">
        <v>6</v>
      </c>
      <c r="G35" s="173" t="s">
        <v>7</v>
      </c>
      <c r="H35" s="276" t="s">
        <v>162</v>
      </c>
      <c r="I35" s="173" t="s">
        <v>493</v>
      </c>
      <c r="J35" s="173" t="s">
        <v>494</v>
      </c>
      <c r="K35" s="173" t="s">
        <v>11</v>
      </c>
      <c r="L35" s="173" t="s">
        <v>12</v>
      </c>
      <c r="M35" s="174" t="str">
        <f>M7</f>
        <v>'23/03</v>
      </c>
    </row>
    <row r="36" spans="1:13" s="297" customFormat="1" ht="17.25" hidden="1" customHeight="1">
      <c r="A36" s="195" t="s">
        <v>522</v>
      </c>
      <c r="B36" s="195" t="s">
        <v>523</v>
      </c>
      <c r="C36" s="195"/>
      <c r="D36" s="75">
        <v>27493</v>
      </c>
      <c r="E36" s="75">
        <v>28678</v>
      </c>
      <c r="F36" s="75">
        <v>28678</v>
      </c>
      <c r="G36" s="75">
        <v>28678</v>
      </c>
      <c r="H36" s="75">
        <v>28526</v>
      </c>
      <c r="I36" s="75">
        <v>28660</v>
      </c>
      <c r="J36" s="75">
        <v>28192</v>
      </c>
      <c r="K36" s="75"/>
      <c r="L36" s="75"/>
      <c r="M36" s="77"/>
    </row>
    <row r="37" spans="1:13" s="297" customFormat="1" ht="17.25" customHeight="1">
      <c r="A37" s="298" t="s">
        <v>524</v>
      </c>
      <c r="B37" s="816" t="s">
        <v>525</v>
      </c>
      <c r="C37" s="816"/>
      <c r="D37" s="83">
        <v>2516</v>
      </c>
      <c r="E37" s="83">
        <v>2550</v>
      </c>
      <c r="F37" s="83">
        <v>2658</v>
      </c>
      <c r="G37" s="84">
        <v>2689</v>
      </c>
      <c r="H37" s="84">
        <v>2767</v>
      </c>
      <c r="I37" s="83">
        <v>2858</v>
      </c>
      <c r="J37" s="83">
        <v>2924</v>
      </c>
      <c r="K37" s="83">
        <v>2945</v>
      </c>
      <c r="L37" s="83">
        <v>2910</v>
      </c>
      <c r="M37" s="85">
        <v>3103</v>
      </c>
    </row>
    <row r="38" spans="1:13" s="297" customFormat="1" ht="26.25" customHeight="1">
      <c r="A38" s="175" t="s">
        <v>526</v>
      </c>
      <c r="B38" s="816" t="s">
        <v>527</v>
      </c>
      <c r="C38" s="816"/>
      <c r="D38" s="200">
        <v>241237</v>
      </c>
      <c r="E38" s="200">
        <v>250437</v>
      </c>
      <c r="F38" s="200">
        <v>259064</v>
      </c>
      <c r="G38" s="200">
        <v>292296</v>
      </c>
      <c r="H38" s="200">
        <v>295813</v>
      </c>
      <c r="I38" s="200">
        <v>296782</v>
      </c>
      <c r="J38" s="200">
        <v>301103</v>
      </c>
      <c r="K38" s="200">
        <v>310289</v>
      </c>
      <c r="L38" s="200">
        <v>306019</v>
      </c>
      <c r="M38" s="299">
        <v>314890</v>
      </c>
    </row>
    <row r="39" spans="1:13" s="297" customFormat="1" ht="22.7" customHeight="1">
      <c r="A39" s="178" t="s">
        <v>528</v>
      </c>
      <c r="B39" s="815" t="s">
        <v>529</v>
      </c>
      <c r="C39" s="815"/>
      <c r="D39" s="454">
        <v>52</v>
      </c>
      <c r="E39" s="454">
        <v>52</v>
      </c>
      <c r="F39" s="454">
        <v>53</v>
      </c>
      <c r="G39" s="454">
        <v>57</v>
      </c>
      <c r="H39" s="454">
        <v>59</v>
      </c>
      <c r="I39" s="178">
        <v>58</v>
      </c>
      <c r="J39" s="178">
        <v>57</v>
      </c>
      <c r="K39" s="178">
        <v>59</v>
      </c>
      <c r="L39" s="178">
        <v>57</v>
      </c>
      <c r="M39" s="435">
        <v>61</v>
      </c>
    </row>
    <row r="40" spans="1:13" s="297" customFormat="1" ht="22.7" customHeight="1">
      <c r="A40" s="301"/>
      <c r="B40" s="160"/>
      <c r="C40" s="160"/>
      <c r="D40" s="160"/>
      <c r="E40" s="160"/>
      <c r="F40" s="160"/>
      <c r="G40" s="160"/>
      <c r="H40" s="160"/>
      <c r="I40" s="163"/>
      <c r="J40" s="160"/>
      <c r="K40" s="160"/>
      <c r="L40" s="160"/>
      <c r="M40" s="160"/>
    </row>
    <row r="42" spans="1:13" s="160" customFormat="1" ht="14.1" customHeight="1">
      <c r="A42" s="168" t="s">
        <v>530</v>
      </c>
      <c r="G42" s="163"/>
      <c r="L42" s="163"/>
      <c r="M42" s="163"/>
    </row>
    <row r="43" spans="1:13" s="160" customFormat="1" ht="21" customHeight="1" thickBot="1">
      <c r="A43" s="170" t="s">
        <v>531</v>
      </c>
      <c r="B43" s="171"/>
      <c r="C43" s="173"/>
      <c r="D43" s="276" t="s">
        <v>217</v>
      </c>
      <c r="E43" s="276" t="s">
        <v>514</v>
      </c>
      <c r="F43" s="276" t="s">
        <v>6</v>
      </c>
      <c r="G43" s="173" t="s">
        <v>7</v>
      </c>
      <c r="H43" s="173" t="s">
        <v>162</v>
      </c>
      <c r="I43" s="173" t="s">
        <v>493</v>
      </c>
      <c r="J43" s="173" t="s">
        <v>494</v>
      </c>
      <c r="K43" s="173" t="s">
        <v>532</v>
      </c>
      <c r="L43" s="173" t="s">
        <v>12</v>
      </c>
      <c r="M43" s="174" t="str">
        <f>M7</f>
        <v>'23/03</v>
      </c>
    </row>
    <row r="44" spans="1:13" s="160" customFormat="1" ht="17.25" customHeight="1">
      <c r="A44" s="195" t="s">
        <v>533</v>
      </c>
      <c r="B44" s="736" t="s">
        <v>534</v>
      </c>
      <c r="C44" s="736"/>
      <c r="D44" s="760" t="s">
        <v>107</v>
      </c>
      <c r="E44" s="196">
        <v>2095</v>
      </c>
      <c r="F44" s="196">
        <v>2197</v>
      </c>
      <c r="G44" s="196">
        <v>2475</v>
      </c>
      <c r="H44" s="196">
        <v>2747</v>
      </c>
      <c r="I44" s="196">
        <v>3828</v>
      </c>
      <c r="J44" s="196">
        <v>4019</v>
      </c>
      <c r="K44" s="196">
        <v>4180</v>
      </c>
      <c r="L44" s="196">
        <v>4378</v>
      </c>
      <c r="M44" s="197">
        <v>4527</v>
      </c>
    </row>
    <row r="45" spans="1:13" s="160" customFormat="1" ht="17.25" customHeight="1">
      <c r="A45" s="178" t="s">
        <v>535</v>
      </c>
      <c r="B45" s="178" t="s">
        <v>536</v>
      </c>
      <c r="C45" s="178"/>
      <c r="D45" s="371" t="s">
        <v>107</v>
      </c>
      <c r="E45" s="198">
        <v>29775</v>
      </c>
      <c r="F45" s="198">
        <v>34177</v>
      </c>
      <c r="G45" s="198">
        <v>42051</v>
      </c>
      <c r="H45" s="198">
        <v>53375</v>
      </c>
      <c r="I45" s="198">
        <v>73898</v>
      </c>
      <c r="J45" s="198">
        <v>82894</v>
      </c>
      <c r="K45" s="198">
        <v>96263</v>
      </c>
      <c r="L45" s="198">
        <v>106872.19</v>
      </c>
      <c r="M45" s="199">
        <v>113915</v>
      </c>
    </row>
  </sheetData>
  <sheetProtection password="D4A7" sheet="1" objects="1" scenarios="1"/>
  <mergeCells count="13">
    <mergeCell ref="A30:A31"/>
    <mergeCell ref="B39:C39"/>
    <mergeCell ref="B38:C38"/>
    <mergeCell ref="B37:C37"/>
    <mergeCell ref="A21:A22"/>
    <mergeCell ref="A23:A24"/>
    <mergeCell ref="A25:M25"/>
    <mergeCell ref="A26:M26"/>
    <mergeCell ref="A10:A12"/>
    <mergeCell ref="A13:A14"/>
    <mergeCell ref="A15:A16"/>
    <mergeCell ref="A17:A18"/>
    <mergeCell ref="A19:A20"/>
  </mergeCells>
  <phoneticPr fontId="6"/>
  <printOptions horizontalCentered="1"/>
  <pageMargins left="0.59055118110236227" right="0.39370078740157483" top="0.31496062992125984" bottom="0.51181102362204722" header="0.19685039370078741" footer="0.19685039370078741"/>
  <pageSetup paperSize="9" scale="60" orientation="portrait" r:id="rId1"/>
  <headerFooter scaleWithDoc="0" alignWithMargins="0">
    <oddFooter>&amp;R&amp;"Meiryo UI,標準"&amp;6Daiwa House Industry  Financial Factbook
Fiscal Year Ended March 31,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FF00"/>
    <pageSetUpPr fitToPage="1"/>
  </sheetPr>
  <dimension ref="A1:O78"/>
  <sheetViews>
    <sheetView showGridLines="0" view="pageBreakPreview" zoomScaleNormal="100" zoomScaleSheetLayoutView="100" workbookViewId="0"/>
  </sheetViews>
  <sheetFormatPr defaultColWidth="8" defaultRowHeight="14.1" customHeight="1"/>
  <cols>
    <col min="1" max="1" width="23" style="3" customWidth="1"/>
    <col min="2" max="2" width="23.875" style="3" customWidth="1"/>
    <col min="3" max="3" width="13" style="3" customWidth="1"/>
    <col min="4" max="7" width="8.875" style="3" customWidth="1"/>
    <col min="8" max="8" width="8.875" style="6" customWidth="1"/>
    <col min="9" max="13" width="8.875" style="3" customWidth="1"/>
    <col min="14" max="14" width="10.25" style="3" bestFit="1" customWidth="1"/>
    <col min="15" max="15" width="8.875" style="3" customWidth="1"/>
    <col min="16" max="16384" width="8" style="3"/>
  </cols>
  <sheetData>
    <row r="1" spans="1:15" ht="16.5" customHeight="1">
      <c r="A1" s="710"/>
      <c r="B1" s="710"/>
      <c r="C1" s="711"/>
      <c r="D1" s="711"/>
      <c r="E1" s="711"/>
      <c r="F1" s="711"/>
      <c r="G1" s="711"/>
      <c r="H1" s="712"/>
      <c r="I1" s="711"/>
      <c r="J1" s="711"/>
      <c r="K1" s="711"/>
      <c r="L1" s="711"/>
      <c r="M1" s="709" t="str">
        <f>P.1市場①!M1</f>
        <v>　Financial Factbook FYE 2023/03</v>
      </c>
    </row>
    <row r="2" spans="1:15" ht="23.25" customHeight="1">
      <c r="A2" s="4" t="s">
        <v>537</v>
      </c>
      <c r="B2" s="5"/>
    </row>
    <row r="3" spans="1:15" ht="11.25" customHeight="1">
      <c r="N3" s="68"/>
    </row>
    <row r="4" spans="1:15" ht="23.25" customHeight="1" thickBot="1">
      <c r="A4" s="7" t="s">
        <v>538</v>
      </c>
      <c r="B4" s="8"/>
      <c r="C4" s="10"/>
      <c r="D4" s="10"/>
      <c r="E4" s="10"/>
      <c r="F4" s="10"/>
      <c r="G4" s="10"/>
      <c r="H4" s="10"/>
      <c r="I4" s="9"/>
      <c r="J4" s="10"/>
      <c r="K4" s="10"/>
      <c r="L4" s="10"/>
      <c r="M4" s="10"/>
      <c r="O4" s="68"/>
    </row>
    <row r="5" spans="1:15" ht="17.25" customHeight="1"/>
    <row r="6" spans="1:15" ht="16.5" customHeight="1">
      <c r="A6" s="3" t="s">
        <v>539</v>
      </c>
      <c r="D6" s="243" t="s">
        <v>540</v>
      </c>
      <c r="E6" s="62"/>
      <c r="G6" s="62"/>
      <c r="H6" s="3"/>
    </row>
    <row r="7" spans="1:15" ht="21" customHeight="1" thickBot="1">
      <c r="A7" s="244" t="s">
        <v>541</v>
      </c>
      <c r="B7" s="245"/>
      <c r="C7" s="246"/>
      <c r="D7" s="247" t="s">
        <v>13</v>
      </c>
      <c r="E7" s="62"/>
      <c r="F7" s="248"/>
      <c r="G7" s="62"/>
      <c r="H7" s="248"/>
      <c r="I7" s="248"/>
      <c r="J7" s="60"/>
      <c r="K7" s="69"/>
    </row>
    <row r="8" spans="1:15" ht="17.25" customHeight="1">
      <c r="A8" s="249" t="s">
        <v>542</v>
      </c>
      <c r="B8" s="28" t="s">
        <v>543</v>
      </c>
      <c r="C8" s="28"/>
      <c r="D8" s="21">
        <v>306</v>
      </c>
      <c r="E8" s="62"/>
      <c r="F8" s="62"/>
      <c r="G8" s="62"/>
      <c r="H8" s="62"/>
      <c r="I8" s="62"/>
      <c r="J8" s="62"/>
    </row>
    <row r="9" spans="1:15" ht="17.25" customHeight="1">
      <c r="A9" s="250" t="s">
        <v>544</v>
      </c>
      <c r="B9" s="86" t="s">
        <v>545</v>
      </c>
      <c r="C9" s="86"/>
      <c r="D9" s="36">
        <v>534</v>
      </c>
      <c r="E9" s="62"/>
      <c r="F9" s="62"/>
      <c r="G9" s="62"/>
      <c r="H9" s="62"/>
      <c r="I9" s="62"/>
      <c r="J9" s="62"/>
      <c r="K9" s="251"/>
      <c r="L9" s="251"/>
      <c r="M9" s="251"/>
    </row>
    <row r="10" spans="1:15" ht="17.25" customHeight="1">
      <c r="A10" s="250" t="s">
        <v>546</v>
      </c>
      <c r="B10" s="86" t="s">
        <v>547</v>
      </c>
      <c r="C10" s="86"/>
      <c r="D10" s="36">
        <v>7595</v>
      </c>
      <c r="E10" s="62"/>
      <c r="F10" s="62"/>
      <c r="G10" s="62"/>
      <c r="H10" s="62"/>
      <c r="I10" s="62"/>
      <c r="J10" s="62"/>
      <c r="K10" s="251"/>
      <c r="L10" s="251"/>
      <c r="M10" s="251"/>
    </row>
    <row r="11" spans="1:15" ht="17.25" customHeight="1">
      <c r="A11" s="250" t="s">
        <v>548</v>
      </c>
      <c r="B11" s="86" t="s">
        <v>549</v>
      </c>
      <c r="C11" s="86"/>
      <c r="D11" s="36">
        <v>1660</v>
      </c>
      <c r="E11" s="62"/>
      <c r="F11" s="62"/>
      <c r="G11" s="62"/>
      <c r="H11" s="62"/>
      <c r="I11" s="62"/>
      <c r="J11" s="62"/>
    </row>
    <row r="12" spans="1:15" ht="17.25" customHeight="1">
      <c r="A12" s="250" t="s">
        <v>550</v>
      </c>
      <c r="B12" s="86" t="s">
        <v>551</v>
      </c>
      <c r="C12" s="86"/>
      <c r="D12" s="36">
        <v>1444</v>
      </c>
      <c r="E12" s="62"/>
      <c r="F12" s="62"/>
      <c r="G12" s="62"/>
      <c r="H12" s="62"/>
      <c r="I12" s="62"/>
      <c r="J12" s="62"/>
      <c r="K12" s="251"/>
      <c r="L12" s="251"/>
      <c r="M12" s="251"/>
    </row>
    <row r="13" spans="1:15" ht="17.25" customHeight="1">
      <c r="A13" s="252" t="s">
        <v>552</v>
      </c>
      <c r="B13" s="86" t="s">
        <v>553</v>
      </c>
      <c r="C13" s="86"/>
      <c r="D13" s="36">
        <v>500</v>
      </c>
      <c r="E13" s="62"/>
      <c r="F13" s="62"/>
      <c r="G13" s="62"/>
      <c r="H13" s="62"/>
      <c r="I13" s="62"/>
      <c r="J13" s="62"/>
      <c r="K13" s="251"/>
      <c r="L13" s="251"/>
      <c r="M13" s="251"/>
    </row>
    <row r="14" spans="1:15" ht="17.25" customHeight="1" thickBot="1">
      <c r="A14" s="253" t="s">
        <v>554</v>
      </c>
      <c r="B14" s="254" t="s">
        <v>555</v>
      </c>
      <c r="C14" s="254"/>
      <c r="D14" s="255">
        <v>754</v>
      </c>
      <c r="E14" s="62"/>
      <c r="F14" s="62"/>
      <c r="G14" s="62"/>
      <c r="H14" s="62"/>
      <c r="I14" s="62"/>
      <c r="J14" s="62"/>
      <c r="K14" s="251"/>
      <c r="L14" s="251"/>
      <c r="M14" s="251"/>
    </row>
    <row r="15" spans="1:15" ht="17.25" customHeight="1" thickTop="1">
      <c r="A15" s="256" t="s">
        <v>556</v>
      </c>
      <c r="B15" s="257" t="s">
        <v>231</v>
      </c>
      <c r="C15" s="257"/>
      <c r="D15" s="258">
        <v>12796</v>
      </c>
      <c r="E15" s="62"/>
      <c r="F15" s="62"/>
      <c r="G15" s="62"/>
      <c r="H15" s="62"/>
      <c r="I15" s="62"/>
      <c r="J15" s="62"/>
      <c r="K15" s="251"/>
      <c r="L15" s="251"/>
      <c r="M15" s="251"/>
    </row>
    <row r="16" spans="1:15" ht="17.25" customHeight="1">
      <c r="A16" s="259"/>
      <c r="B16" s="23"/>
      <c r="C16" s="23"/>
      <c r="D16" s="62"/>
      <c r="E16" s="62"/>
      <c r="F16" s="62"/>
      <c r="G16" s="62"/>
      <c r="H16" s="62"/>
      <c r="I16" s="62"/>
      <c r="J16" s="62"/>
      <c r="K16" s="251"/>
      <c r="L16" s="251"/>
      <c r="M16" s="251"/>
    </row>
    <row r="17" spans="1:14" ht="17.25" customHeight="1">
      <c r="A17" s="259"/>
      <c r="B17" s="23"/>
      <c r="C17" s="23"/>
      <c r="D17" s="62"/>
      <c r="E17" s="62"/>
      <c r="F17" s="62"/>
      <c r="G17" s="62"/>
      <c r="H17" s="62"/>
      <c r="I17" s="62"/>
      <c r="J17" s="62"/>
      <c r="K17" s="251"/>
      <c r="L17" s="251"/>
      <c r="M17" s="251"/>
    </row>
    <row r="18" spans="1:14" ht="17.25" customHeight="1">
      <c r="A18" s="823" t="s">
        <v>557</v>
      </c>
      <c r="B18" s="823"/>
      <c r="C18" s="160"/>
      <c r="D18" s="243" t="s">
        <v>540</v>
      </c>
      <c r="H18" s="3"/>
    </row>
    <row r="19" spans="1:14" ht="17.25" customHeight="1" thickBot="1">
      <c r="A19" s="260" t="s">
        <v>558</v>
      </c>
      <c r="B19" s="261"/>
      <c r="C19" s="246"/>
      <c r="D19" s="247" t="str">
        <f>D7</f>
        <v>'23/03</v>
      </c>
      <c r="F19" s="263"/>
      <c r="H19" s="263"/>
      <c r="I19" s="263"/>
      <c r="J19" s="262"/>
      <c r="K19" s="262"/>
      <c r="L19" s="262"/>
      <c r="M19" s="262"/>
    </row>
    <row r="20" spans="1:14" ht="17.25" customHeight="1">
      <c r="A20" s="778" t="s">
        <v>559</v>
      </c>
      <c r="B20" s="264" t="s">
        <v>560</v>
      </c>
      <c r="C20" s="28" t="s">
        <v>561</v>
      </c>
      <c r="D20" s="265">
        <v>252</v>
      </c>
      <c r="H20" s="262"/>
      <c r="I20" s="263"/>
      <c r="J20" s="262"/>
      <c r="K20" s="262"/>
      <c r="L20" s="266"/>
      <c r="M20" s="266"/>
    </row>
    <row r="21" spans="1:14" ht="17.25" customHeight="1">
      <c r="A21" s="824"/>
      <c r="B21" s="267" t="s">
        <v>562</v>
      </c>
      <c r="C21" s="123" t="s">
        <v>563</v>
      </c>
      <c r="D21" s="268">
        <v>5382</v>
      </c>
      <c r="H21" s="62"/>
      <c r="I21" s="62"/>
      <c r="J21" s="62"/>
      <c r="K21" s="251"/>
      <c r="L21" s="251"/>
      <c r="M21" s="251"/>
    </row>
    <row r="22" spans="1:14" ht="17.25" customHeight="1">
      <c r="A22" s="778" t="s">
        <v>564</v>
      </c>
      <c r="B22" s="264" t="s">
        <v>560</v>
      </c>
      <c r="C22" s="269" t="s">
        <v>561</v>
      </c>
      <c r="D22" s="265">
        <v>113</v>
      </c>
      <c r="H22" s="62"/>
      <c r="I22" s="62"/>
      <c r="J22" s="62"/>
      <c r="K22" s="251"/>
      <c r="L22" s="251"/>
      <c r="M22" s="251"/>
    </row>
    <row r="23" spans="1:14" ht="17.25" customHeight="1" thickBot="1">
      <c r="A23" s="825"/>
      <c r="B23" s="270" t="s">
        <v>565</v>
      </c>
      <c r="C23" s="254" t="s">
        <v>563</v>
      </c>
      <c r="D23" s="271">
        <v>7413</v>
      </c>
      <c r="H23" s="62"/>
      <c r="I23" s="62"/>
      <c r="J23" s="62"/>
      <c r="K23" s="251"/>
      <c r="L23" s="251"/>
      <c r="M23" s="251"/>
    </row>
    <row r="24" spans="1:14" ht="17.25" customHeight="1" thickTop="1">
      <c r="A24" s="778" t="s">
        <v>483</v>
      </c>
      <c r="B24" s="18" t="s">
        <v>560</v>
      </c>
      <c r="C24" s="28" t="s">
        <v>561</v>
      </c>
      <c r="D24" s="21">
        <v>365</v>
      </c>
      <c r="H24" s="62"/>
      <c r="I24" s="62"/>
      <c r="J24" s="62"/>
      <c r="K24" s="251"/>
      <c r="L24" s="251"/>
      <c r="M24" s="251"/>
    </row>
    <row r="25" spans="1:14" ht="17.25" customHeight="1">
      <c r="A25" s="779"/>
      <c r="B25" s="79" t="s">
        <v>565</v>
      </c>
      <c r="C25" s="761" t="s">
        <v>563</v>
      </c>
      <c r="D25" s="762">
        <v>12796</v>
      </c>
      <c r="H25" s="62"/>
      <c r="I25" s="62"/>
      <c r="J25" s="62"/>
      <c r="K25" s="251"/>
      <c r="L25" s="251"/>
      <c r="M25" s="251"/>
    </row>
    <row r="26" spans="1:14" ht="14.1" customHeight="1">
      <c r="A26" s="713" t="s">
        <v>566</v>
      </c>
      <c r="H26" s="3"/>
      <c r="I26" s="6"/>
    </row>
    <row r="27" spans="1:14" ht="14.1" customHeight="1">
      <c r="A27" s="272" t="s">
        <v>567</v>
      </c>
      <c r="H27" s="3"/>
      <c r="I27" s="6"/>
    </row>
    <row r="28" spans="1:14" ht="15.75" customHeight="1">
      <c r="B28" s="64"/>
      <c r="C28" s="62"/>
      <c r="D28" s="62"/>
      <c r="H28" s="3"/>
      <c r="K28" s="62"/>
    </row>
    <row r="29" spans="1:14" ht="15.75" customHeight="1">
      <c r="A29" s="273"/>
      <c r="B29" s="62"/>
      <c r="C29" s="62"/>
      <c r="D29" s="62"/>
      <c r="E29" s="62"/>
      <c r="F29" s="62"/>
      <c r="G29" s="62"/>
      <c r="H29" s="62"/>
      <c r="I29" s="62"/>
      <c r="J29" s="62"/>
      <c r="K29" s="62"/>
    </row>
    <row r="30" spans="1:14" ht="23.25" customHeight="1" thickBot="1">
      <c r="A30" s="7" t="s">
        <v>568</v>
      </c>
      <c r="B30" s="8"/>
      <c r="C30" s="10"/>
      <c r="D30" s="10"/>
      <c r="E30" s="10"/>
      <c r="F30" s="10"/>
      <c r="G30" s="10"/>
      <c r="H30" s="9"/>
      <c r="I30" s="10"/>
      <c r="J30" s="10"/>
      <c r="K30" s="10"/>
      <c r="L30" s="10"/>
      <c r="M30" s="10"/>
      <c r="N30" s="68"/>
    </row>
    <row r="31" spans="1:14" s="160" customFormat="1" ht="14.1" customHeight="1">
      <c r="A31" s="168"/>
      <c r="G31" s="163"/>
      <c r="H31" s="169"/>
      <c r="L31" s="163"/>
      <c r="M31" s="163"/>
    </row>
    <row r="32" spans="1:14" s="160" customFormat="1" ht="14.1" customHeight="1">
      <c r="A32" s="168" t="s">
        <v>569</v>
      </c>
      <c r="G32" s="163"/>
      <c r="H32" s="169"/>
      <c r="L32" s="163"/>
      <c r="M32" s="163"/>
    </row>
    <row r="33" spans="1:14" s="160" customFormat="1" ht="21" customHeight="1" thickBot="1">
      <c r="A33" s="170" t="s">
        <v>570</v>
      </c>
      <c r="B33" s="171"/>
      <c r="C33" s="172"/>
      <c r="D33" s="172"/>
      <c r="E33" s="173"/>
      <c r="F33" s="173" t="s">
        <v>571</v>
      </c>
      <c r="G33" s="173" t="s">
        <v>7</v>
      </c>
      <c r="H33" s="173" t="s">
        <v>162</v>
      </c>
      <c r="I33" s="173" t="s">
        <v>493</v>
      </c>
      <c r="J33" s="173" t="s">
        <v>494</v>
      </c>
      <c r="K33" s="173" t="s">
        <v>532</v>
      </c>
      <c r="L33" s="173" t="s">
        <v>12</v>
      </c>
      <c r="M33" s="174" t="s">
        <v>13</v>
      </c>
    </row>
    <row r="34" spans="1:14" s="160" customFormat="1" ht="21" customHeight="1">
      <c r="A34" s="826" t="s">
        <v>572</v>
      </c>
      <c r="B34" s="835" t="s">
        <v>533</v>
      </c>
      <c r="C34" s="835"/>
      <c r="D34" s="840" t="s">
        <v>561</v>
      </c>
      <c r="E34" s="840"/>
      <c r="F34" s="176">
        <v>154</v>
      </c>
      <c r="G34" s="176">
        <v>191</v>
      </c>
      <c r="H34" s="176">
        <v>225</v>
      </c>
      <c r="I34" s="176">
        <v>266</v>
      </c>
      <c r="J34" s="176">
        <v>321</v>
      </c>
      <c r="K34" s="176">
        <v>359</v>
      </c>
      <c r="L34" s="176">
        <v>411</v>
      </c>
      <c r="M34" s="177">
        <v>457</v>
      </c>
    </row>
    <row r="35" spans="1:14" s="160" customFormat="1" ht="25.5" customHeight="1">
      <c r="A35" s="826"/>
      <c r="B35" s="836" t="s">
        <v>573</v>
      </c>
      <c r="C35" s="836"/>
      <c r="D35" s="815" t="s">
        <v>574</v>
      </c>
      <c r="E35" s="815"/>
      <c r="F35" s="179">
        <v>156.5</v>
      </c>
      <c r="G35" s="179">
        <v>186.6</v>
      </c>
      <c r="H35" s="179">
        <v>245.1</v>
      </c>
      <c r="I35" s="180">
        <v>292.5</v>
      </c>
      <c r="J35" s="180">
        <v>355.3</v>
      </c>
      <c r="K35" s="180">
        <v>400.4</v>
      </c>
      <c r="L35" s="180">
        <v>535.79999999999995</v>
      </c>
      <c r="M35" s="181">
        <v>582.9</v>
      </c>
    </row>
    <row r="36" spans="1:14" s="160" customFormat="1" ht="21" customHeight="1">
      <c r="A36" s="827" t="s">
        <v>575</v>
      </c>
      <c r="B36" s="837" t="s">
        <v>533</v>
      </c>
      <c r="C36" s="837"/>
      <c r="D36" s="845" t="s">
        <v>561</v>
      </c>
      <c r="E36" s="845"/>
      <c r="F36" s="183">
        <v>5</v>
      </c>
      <c r="G36" s="183">
        <v>4</v>
      </c>
      <c r="H36" s="183">
        <v>1</v>
      </c>
      <c r="I36" s="183">
        <v>1</v>
      </c>
      <c r="J36" s="183">
        <v>11</v>
      </c>
      <c r="K36" s="183">
        <v>15</v>
      </c>
      <c r="L36" s="183">
        <v>19</v>
      </c>
      <c r="M36" s="184">
        <v>20</v>
      </c>
    </row>
    <row r="37" spans="1:14" s="160" customFormat="1" ht="25.5" customHeight="1">
      <c r="A37" s="828"/>
      <c r="B37" s="838" t="s">
        <v>576</v>
      </c>
      <c r="C37" s="838"/>
      <c r="D37" s="844" t="s">
        <v>577</v>
      </c>
      <c r="E37" s="844"/>
      <c r="F37" s="185">
        <v>9.6</v>
      </c>
      <c r="G37" s="185">
        <v>9.6</v>
      </c>
      <c r="H37" s="185">
        <v>9</v>
      </c>
      <c r="I37" s="186">
        <v>9</v>
      </c>
      <c r="J37" s="185">
        <v>25.65</v>
      </c>
      <c r="K37" s="185">
        <v>26.51</v>
      </c>
      <c r="L37" s="185">
        <v>26.7</v>
      </c>
      <c r="M37" s="187">
        <v>26.8</v>
      </c>
    </row>
    <row r="38" spans="1:14" s="160" customFormat="1" ht="25.5" customHeight="1">
      <c r="A38" s="826" t="s">
        <v>578</v>
      </c>
      <c r="B38" s="835" t="s">
        <v>533</v>
      </c>
      <c r="C38" s="835"/>
      <c r="D38" s="843" t="s">
        <v>561</v>
      </c>
      <c r="E38" s="843"/>
      <c r="F38" s="188" t="s">
        <v>106</v>
      </c>
      <c r="G38" s="188" t="s">
        <v>106</v>
      </c>
      <c r="H38" s="189">
        <v>1</v>
      </c>
      <c r="I38" s="176">
        <v>2</v>
      </c>
      <c r="J38" s="176">
        <v>2</v>
      </c>
      <c r="K38" s="176">
        <v>3</v>
      </c>
      <c r="L38" s="176">
        <v>3</v>
      </c>
      <c r="M38" s="177">
        <v>3</v>
      </c>
    </row>
    <row r="39" spans="1:14" s="160" customFormat="1" ht="25.5" customHeight="1" thickBot="1">
      <c r="A39" s="830"/>
      <c r="B39" s="839" t="s">
        <v>579</v>
      </c>
      <c r="C39" s="839"/>
      <c r="D39" s="842" t="s">
        <v>577</v>
      </c>
      <c r="E39" s="842"/>
      <c r="F39" s="190" t="s">
        <v>106</v>
      </c>
      <c r="G39" s="190" t="s">
        <v>106</v>
      </c>
      <c r="H39" s="191">
        <v>0.9</v>
      </c>
      <c r="I39" s="192">
        <v>1.9</v>
      </c>
      <c r="J39" s="192">
        <v>2</v>
      </c>
      <c r="K39" s="190">
        <v>2.7</v>
      </c>
      <c r="L39" s="190">
        <v>2.7</v>
      </c>
      <c r="M39" s="193">
        <v>2.6</v>
      </c>
    </row>
    <row r="40" spans="1:14" s="160" customFormat="1" ht="21" customHeight="1" thickTop="1">
      <c r="A40" s="826" t="s">
        <v>483</v>
      </c>
      <c r="B40" s="835" t="s">
        <v>533</v>
      </c>
      <c r="C40" s="835"/>
      <c r="D40" s="841" t="s">
        <v>561</v>
      </c>
      <c r="E40" s="841"/>
      <c r="F40" s="176">
        <v>159</v>
      </c>
      <c r="G40" s="176">
        <v>195</v>
      </c>
      <c r="H40" s="176">
        <v>227</v>
      </c>
      <c r="I40" s="176">
        <v>269</v>
      </c>
      <c r="J40" s="176">
        <v>334</v>
      </c>
      <c r="K40" s="176">
        <v>377</v>
      </c>
      <c r="L40" s="176">
        <v>433</v>
      </c>
      <c r="M40" s="177">
        <v>480</v>
      </c>
    </row>
    <row r="41" spans="1:14" s="160" customFormat="1" ht="24.75" customHeight="1">
      <c r="A41" s="829"/>
      <c r="B41" s="834" t="s">
        <v>580</v>
      </c>
      <c r="C41" s="834"/>
      <c r="D41" s="833" t="s">
        <v>581</v>
      </c>
      <c r="E41" s="833"/>
      <c r="F41" s="179">
        <v>166.2</v>
      </c>
      <c r="G41" s="179">
        <v>196.3</v>
      </c>
      <c r="H41" s="179">
        <v>255.1</v>
      </c>
      <c r="I41" s="179">
        <v>303.39999999999998</v>
      </c>
      <c r="J41" s="180">
        <v>382.9</v>
      </c>
      <c r="K41" s="180">
        <v>429.6</v>
      </c>
      <c r="L41" s="180">
        <v>565.20000000000005</v>
      </c>
      <c r="M41" s="181">
        <v>612.29999999999995</v>
      </c>
    </row>
    <row r="42" spans="1:14" s="160" customFormat="1" ht="16.5" customHeight="1">
      <c r="A42" s="831" t="s">
        <v>582</v>
      </c>
      <c r="B42" s="831"/>
      <c r="C42" s="831"/>
      <c r="D42" s="831"/>
      <c r="E42" s="831"/>
      <c r="F42" s="831"/>
      <c r="G42" s="831"/>
      <c r="H42" s="831"/>
      <c r="I42" s="831"/>
      <c r="L42" s="163"/>
      <c r="M42" s="163"/>
    </row>
    <row r="43" spans="1:14" s="160" customFormat="1" ht="14.1" customHeight="1">
      <c r="A43" s="832" t="s">
        <v>583</v>
      </c>
      <c r="B43" s="832"/>
      <c r="C43" s="832"/>
      <c r="D43" s="832"/>
      <c r="E43" s="832"/>
      <c r="F43" s="832"/>
      <c r="G43" s="832"/>
      <c r="H43" s="832"/>
      <c r="I43" s="832"/>
      <c r="L43" s="163"/>
      <c r="M43" s="163"/>
    </row>
    <row r="44" spans="1:14" s="160" customFormat="1" ht="14.1" customHeight="1">
      <c r="G44" s="163"/>
      <c r="L44" s="163"/>
      <c r="M44" s="163"/>
    </row>
    <row r="45" spans="1:14" ht="17.25" customHeight="1">
      <c r="A45" s="62"/>
      <c r="B45" s="62"/>
      <c r="C45" s="62"/>
      <c r="D45" s="63"/>
      <c r="E45" s="63"/>
      <c r="F45" s="63"/>
      <c r="G45" s="63"/>
      <c r="H45" s="63"/>
      <c r="I45" s="63"/>
      <c r="J45" s="63"/>
      <c r="K45" s="62"/>
    </row>
    <row r="46" spans="1:14" ht="23.25" customHeight="1" thickBot="1">
      <c r="A46" s="7" t="s">
        <v>584</v>
      </c>
      <c r="B46" s="8"/>
      <c r="C46" s="10"/>
      <c r="D46" s="10"/>
      <c r="E46" s="10"/>
      <c r="F46" s="10"/>
      <c r="G46" s="10"/>
      <c r="H46" s="9"/>
      <c r="I46" s="10"/>
      <c r="J46" s="10"/>
      <c r="K46" s="10"/>
      <c r="L46" s="10"/>
      <c r="M46" s="10"/>
      <c r="N46" s="68"/>
    </row>
    <row r="47" spans="1:14" ht="14.1" customHeight="1">
      <c r="A47" s="274"/>
    </row>
    <row r="48" spans="1:14" ht="14.1" customHeight="1">
      <c r="A48" s="274" t="s">
        <v>585</v>
      </c>
    </row>
    <row r="49" spans="1:13" ht="21" customHeight="1" thickBot="1">
      <c r="A49" s="275" t="s">
        <v>586</v>
      </c>
      <c r="B49" s="245"/>
      <c r="C49" s="276"/>
      <c r="D49" s="276" t="s">
        <v>217</v>
      </c>
      <c r="E49" s="276" t="s">
        <v>514</v>
      </c>
      <c r="F49" s="276" t="s">
        <v>6</v>
      </c>
      <c r="G49" s="276" t="s">
        <v>7</v>
      </c>
      <c r="H49" s="276" t="s">
        <v>162</v>
      </c>
      <c r="I49" s="276" t="s">
        <v>493</v>
      </c>
      <c r="J49" s="276" t="s">
        <v>494</v>
      </c>
      <c r="K49" s="276" t="s">
        <v>11</v>
      </c>
      <c r="L49" s="276" t="s">
        <v>12</v>
      </c>
      <c r="M49" s="277" t="s">
        <v>13</v>
      </c>
    </row>
    <row r="50" spans="1:13" ht="21.75" customHeight="1">
      <c r="A50" s="812" t="s">
        <v>587</v>
      </c>
      <c r="B50" s="18" t="s">
        <v>588</v>
      </c>
      <c r="C50" s="18" t="s">
        <v>589</v>
      </c>
      <c r="D50" s="278">
        <v>0.59</v>
      </c>
      <c r="E50" s="278">
        <v>0.58599999999999997</v>
      </c>
      <c r="F50" s="278">
        <v>0.625</v>
      </c>
      <c r="G50" s="278">
        <v>0.60399999999999998</v>
      </c>
      <c r="H50" s="278">
        <v>0.621</v>
      </c>
      <c r="I50" s="279">
        <v>0.626</v>
      </c>
      <c r="J50" s="279">
        <v>0.58799999999999997</v>
      </c>
      <c r="K50" s="279">
        <v>0.28000000000000003</v>
      </c>
      <c r="L50" s="279">
        <v>0.28699999999999998</v>
      </c>
      <c r="M50" s="280">
        <v>0.51800000000000002</v>
      </c>
    </row>
    <row r="51" spans="1:13" ht="21.75" customHeight="1">
      <c r="A51" s="812"/>
      <c r="B51" s="33" t="s">
        <v>590</v>
      </c>
      <c r="C51" s="33" t="s">
        <v>591</v>
      </c>
      <c r="D51" s="34">
        <v>28</v>
      </c>
      <c r="E51" s="34">
        <v>28</v>
      </c>
      <c r="F51" s="34">
        <v>28</v>
      </c>
      <c r="G51" s="34">
        <v>28</v>
      </c>
      <c r="H51" s="34">
        <v>28</v>
      </c>
      <c r="I51" s="34">
        <v>28</v>
      </c>
      <c r="J51" s="34">
        <v>28</v>
      </c>
      <c r="K51" s="34">
        <v>28</v>
      </c>
      <c r="L51" s="34">
        <v>25</v>
      </c>
      <c r="M51" s="36">
        <v>24</v>
      </c>
    </row>
    <row r="52" spans="1:13" ht="22.7" customHeight="1">
      <c r="A52" s="813"/>
      <c r="B52" s="281" t="s">
        <v>497</v>
      </c>
      <c r="C52" s="281" t="s">
        <v>503</v>
      </c>
      <c r="D52" s="282">
        <v>7406</v>
      </c>
      <c r="E52" s="282">
        <v>7406</v>
      </c>
      <c r="F52" s="282">
        <v>7406</v>
      </c>
      <c r="G52" s="282">
        <v>7406</v>
      </c>
      <c r="H52" s="282">
        <v>7406</v>
      </c>
      <c r="I52" s="282">
        <v>7153</v>
      </c>
      <c r="J52" s="282">
        <v>7113</v>
      </c>
      <c r="K52" s="282">
        <v>7113</v>
      </c>
      <c r="L52" s="282">
        <v>6760</v>
      </c>
      <c r="M52" s="283">
        <v>6465</v>
      </c>
    </row>
    <row r="53" spans="1:13" ht="22.7" customHeight="1">
      <c r="A53" s="799" t="s">
        <v>592</v>
      </c>
      <c r="B53" s="284" t="s">
        <v>495</v>
      </c>
      <c r="C53" s="285" t="s">
        <v>496</v>
      </c>
      <c r="D53" s="286">
        <v>1</v>
      </c>
      <c r="E53" s="286">
        <v>1</v>
      </c>
      <c r="F53" s="286">
        <v>1</v>
      </c>
      <c r="G53" s="286">
        <v>1</v>
      </c>
      <c r="H53" s="286">
        <v>1</v>
      </c>
      <c r="I53" s="284">
        <v>1</v>
      </c>
      <c r="J53" s="284">
        <v>1</v>
      </c>
      <c r="K53" s="284">
        <v>1</v>
      </c>
      <c r="L53" s="284">
        <v>1</v>
      </c>
      <c r="M53" s="287">
        <v>1</v>
      </c>
    </row>
    <row r="54" spans="1:13" ht="22.7" customHeight="1">
      <c r="A54" s="800"/>
      <c r="B54" s="79" t="s">
        <v>497</v>
      </c>
      <c r="C54" s="79" t="s">
        <v>503</v>
      </c>
      <c r="D54" s="79">
        <v>292</v>
      </c>
      <c r="E54" s="79">
        <v>292</v>
      </c>
      <c r="F54" s="79">
        <v>292</v>
      </c>
      <c r="G54" s="79">
        <v>292</v>
      </c>
      <c r="H54" s="79">
        <v>292</v>
      </c>
      <c r="I54" s="79">
        <v>294</v>
      </c>
      <c r="J54" s="79">
        <v>294</v>
      </c>
      <c r="K54" s="79">
        <v>294</v>
      </c>
      <c r="L54" s="79">
        <v>292</v>
      </c>
      <c r="M54" s="288">
        <v>292</v>
      </c>
    </row>
    <row r="55" spans="1:13" ht="26.25" customHeight="1">
      <c r="A55" s="799" t="s">
        <v>593</v>
      </c>
      <c r="B55" s="284" t="s">
        <v>594</v>
      </c>
      <c r="C55" s="291" t="s">
        <v>595</v>
      </c>
      <c r="D55" s="292">
        <v>348157</v>
      </c>
      <c r="E55" s="292">
        <v>345772</v>
      </c>
      <c r="F55" s="292">
        <v>355278</v>
      </c>
      <c r="G55" s="292">
        <v>342488</v>
      </c>
      <c r="H55" s="292">
        <v>355661</v>
      </c>
      <c r="I55" s="293">
        <v>351144</v>
      </c>
      <c r="J55" s="293">
        <v>341305</v>
      </c>
      <c r="K55" s="293">
        <v>324035</v>
      </c>
      <c r="L55" s="293">
        <v>338519</v>
      </c>
      <c r="M55" s="294">
        <v>316791</v>
      </c>
    </row>
    <row r="56" spans="1:13" ht="26.25" customHeight="1">
      <c r="A56" s="802"/>
      <c r="B56" s="33" t="s">
        <v>596</v>
      </c>
      <c r="C56" s="250" t="s">
        <v>597</v>
      </c>
      <c r="D56" s="295">
        <v>4193</v>
      </c>
      <c r="E56" s="295">
        <v>4865</v>
      </c>
      <c r="F56" s="295">
        <v>5361</v>
      </c>
      <c r="G56" s="295">
        <v>6145</v>
      </c>
      <c r="H56" s="295">
        <v>6772</v>
      </c>
      <c r="I56" s="34">
        <v>6771</v>
      </c>
      <c r="J56" s="34">
        <v>6519</v>
      </c>
      <c r="K56" s="34">
        <v>6406</v>
      </c>
      <c r="L56" s="34">
        <v>6282</v>
      </c>
      <c r="M56" s="36">
        <v>5832</v>
      </c>
    </row>
    <row r="57" spans="1:13" ht="26.25" customHeight="1">
      <c r="A57" s="800"/>
      <c r="B57" s="79" t="s">
        <v>598</v>
      </c>
      <c r="C57" s="78" t="s">
        <v>599</v>
      </c>
      <c r="D57" s="80">
        <v>10</v>
      </c>
      <c r="E57" s="80">
        <v>10</v>
      </c>
      <c r="F57" s="80">
        <v>10</v>
      </c>
      <c r="G57" s="80">
        <v>10</v>
      </c>
      <c r="H57" s="80">
        <v>10</v>
      </c>
      <c r="I57" s="80">
        <v>10</v>
      </c>
      <c r="J57" s="80">
        <v>10</v>
      </c>
      <c r="K57" s="80">
        <v>10</v>
      </c>
      <c r="L57" s="80">
        <v>10</v>
      </c>
      <c r="M57" s="82">
        <v>10</v>
      </c>
    </row>
    <row r="58" spans="1:13" ht="14.25" customHeight="1">
      <c r="A58" s="715" t="s">
        <v>600</v>
      </c>
      <c r="E58" s="6"/>
      <c r="G58" s="6"/>
      <c r="H58" s="3"/>
    </row>
    <row r="59" spans="1:13" ht="10.5" customHeight="1">
      <c r="A59" s="714"/>
      <c r="E59" s="6"/>
      <c r="G59" s="6"/>
      <c r="H59" s="3"/>
    </row>
    <row r="60" spans="1:13" ht="14.1" customHeight="1">
      <c r="A60" s="274"/>
      <c r="E60" s="6"/>
      <c r="G60" s="6"/>
      <c r="H60" s="3"/>
    </row>
    <row r="61" spans="1:13" s="297" customFormat="1" ht="22.7" customHeight="1">
      <c r="A61" s="304"/>
      <c r="B61" s="302"/>
      <c r="C61" s="302"/>
      <c r="D61" s="302"/>
      <c r="E61" s="302"/>
      <c r="F61" s="302"/>
      <c r="G61" s="302"/>
      <c r="H61" s="302"/>
      <c r="I61" s="303"/>
      <c r="J61" s="305"/>
      <c r="K61" s="302"/>
      <c r="L61" s="302"/>
      <c r="M61" s="302"/>
    </row>
    <row r="62" spans="1:13" s="297" customFormat="1" ht="22.7" customHeight="1">
      <c r="A62" s="304"/>
      <c r="B62" s="306"/>
      <c r="C62" s="302"/>
      <c r="D62" s="302"/>
      <c r="E62" s="307"/>
      <c r="F62" s="307"/>
      <c r="G62" s="307"/>
      <c r="H62" s="307"/>
      <c r="I62" s="307"/>
      <c r="J62" s="307"/>
      <c r="K62" s="307"/>
      <c r="L62" s="307"/>
      <c r="M62" s="307"/>
    </row>
    <row r="63" spans="1:13" s="297" customFormat="1" ht="22.7" customHeight="1">
      <c r="A63" s="819"/>
      <c r="B63" s="820"/>
      <c r="C63" s="821"/>
      <c r="D63" s="821"/>
      <c r="E63" s="308"/>
      <c r="F63" s="308"/>
      <c r="G63" s="308"/>
      <c r="H63" s="309"/>
      <c r="I63" s="309"/>
      <c r="J63" s="309"/>
      <c r="K63" s="309"/>
      <c r="L63" s="309"/>
      <c r="M63" s="309"/>
    </row>
    <row r="64" spans="1:13" s="297" customFormat="1" ht="22.7" customHeight="1">
      <c r="A64" s="819"/>
      <c r="B64" s="820"/>
      <c r="C64" s="821"/>
      <c r="D64" s="821"/>
      <c r="E64" s="308"/>
      <c r="F64" s="308"/>
      <c r="G64" s="308"/>
      <c r="H64" s="310"/>
      <c r="I64" s="310"/>
      <c r="J64" s="309"/>
      <c r="K64" s="309"/>
      <c r="L64" s="309"/>
      <c r="M64" s="309"/>
    </row>
    <row r="65" spans="1:13" s="297" customFormat="1" ht="22.7" customHeight="1">
      <c r="A65" s="819"/>
      <c r="B65" s="820"/>
      <c r="C65" s="821"/>
      <c r="D65" s="821"/>
      <c r="E65" s="308"/>
      <c r="F65" s="308"/>
      <c r="G65" s="308"/>
      <c r="H65" s="309"/>
      <c r="I65" s="309"/>
      <c r="J65" s="309"/>
      <c r="K65" s="309"/>
      <c r="L65" s="309"/>
      <c r="M65" s="309"/>
    </row>
    <row r="66" spans="1:13" s="297" customFormat="1" ht="22.7" customHeight="1">
      <c r="A66" s="819"/>
      <c r="B66" s="820"/>
      <c r="C66" s="821"/>
      <c r="D66" s="821"/>
      <c r="E66" s="308"/>
      <c r="F66" s="308"/>
      <c r="G66" s="308"/>
      <c r="H66" s="310"/>
      <c r="I66" s="310"/>
      <c r="J66" s="309"/>
      <c r="K66" s="310"/>
      <c r="L66" s="310"/>
      <c r="M66" s="310"/>
    </row>
    <row r="67" spans="1:13" s="297" customFormat="1" ht="22.7" customHeight="1">
      <c r="A67" s="819"/>
      <c r="B67" s="820"/>
      <c r="C67" s="821"/>
      <c r="D67" s="821"/>
      <c r="E67" s="308"/>
      <c r="F67" s="308"/>
      <c r="G67" s="308"/>
      <c r="H67" s="310"/>
      <c r="I67" s="310"/>
      <c r="J67" s="309"/>
      <c r="K67" s="309"/>
      <c r="L67" s="309"/>
      <c r="M67" s="309"/>
    </row>
    <row r="68" spans="1:13" s="297" customFormat="1" ht="22.7" customHeight="1">
      <c r="A68" s="819"/>
      <c r="B68" s="820"/>
      <c r="C68" s="821"/>
      <c r="D68" s="821"/>
      <c r="E68" s="308"/>
      <c r="F68" s="308"/>
      <c r="G68" s="308"/>
      <c r="H68" s="310"/>
      <c r="I68" s="310"/>
      <c r="J68" s="309"/>
      <c r="K68" s="309"/>
      <c r="L68" s="309"/>
      <c r="M68" s="309"/>
    </row>
    <row r="69" spans="1:13" s="297" customFormat="1" ht="22.7" customHeight="1">
      <c r="A69" s="819"/>
      <c r="B69" s="820"/>
      <c r="C69" s="821"/>
      <c r="D69" s="821"/>
      <c r="E69" s="308"/>
      <c r="F69" s="308"/>
      <c r="G69" s="308"/>
      <c r="H69" s="309"/>
      <c r="I69" s="309"/>
      <c r="J69" s="309"/>
      <c r="K69" s="309"/>
      <c r="L69" s="309"/>
      <c r="M69" s="309"/>
    </row>
    <row r="70" spans="1:13" s="297" customFormat="1" ht="22.7" customHeight="1">
      <c r="A70" s="819"/>
      <c r="B70" s="820"/>
      <c r="C70" s="822"/>
      <c r="D70" s="822"/>
      <c r="E70" s="311"/>
      <c r="F70" s="311"/>
      <c r="G70" s="311"/>
      <c r="H70" s="310"/>
      <c r="I70" s="310"/>
      <c r="J70" s="310"/>
      <c r="K70" s="309"/>
      <c r="L70" s="309"/>
      <c r="M70" s="309"/>
    </row>
    <row r="71" spans="1:13" s="297" customFormat="1" ht="22.7" customHeight="1">
      <c r="A71" s="302"/>
      <c r="B71" s="302"/>
      <c r="C71" s="302"/>
      <c r="D71" s="302"/>
      <c r="E71" s="302"/>
      <c r="F71" s="302"/>
      <c r="G71" s="302"/>
      <c r="H71" s="302"/>
      <c r="I71" s="303"/>
      <c r="J71" s="302"/>
      <c r="K71" s="302"/>
      <c r="L71" s="302"/>
      <c r="M71" s="302"/>
    </row>
    <row r="72" spans="1:13" ht="14.1" customHeight="1">
      <c r="A72" s="302"/>
      <c r="B72" s="302"/>
      <c r="C72" s="302"/>
      <c r="D72" s="302"/>
      <c r="E72" s="302"/>
      <c r="F72" s="302"/>
      <c r="G72" s="302"/>
      <c r="H72" s="302"/>
      <c r="I72" s="303"/>
      <c r="J72" s="302"/>
      <c r="K72" s="302"/>
      <c r="L72" s="302"/>
      <c r="M72" s="302"/>
    </row>
    <row r="73" spans="1:13" ht="14.1" customHeight="1">
      <c r="A73" s="302"/>
      <c r="B73" s="302"/>
      <c r="C73" s="302"/>
      <c r="D73" s="302"/>
      <c r="E73" s="302"/>
      <c r="F73" s="302"/>
      <c r="G73" s="302"/>
      <c r="H73" s="302"/>
      <c r="I73" s="303"/>
      <c r="J73" s="302"/>
      <c r="K73" s="302"/>
      <c r="L73" s="302"/>
      <c r="M73" s="302"/>
    </row>
    <row r="74" spans="1:13" ht="14.1" customHeight="1">
      <c r="A74" s="304"/>
      <c r="B74" s="302"/>
      <c r="C74" s="302"/>
      <c r="D74" s="302"/>
      <c r="E74" s="302"/>
      <c r="F74" s="302"/>
      <c r="G74" s="302"/>
      <c r="H74" s="302"/>
      <c r="I74" s="303"/>
      <c r="J74" s="302"/>
      <c r="K74" s="302"/>
      <c r="L74" s="302"/>
      <c r="M74" s="302"/>
    </row>
    <row r="75" spans="1:13" ht="14.1" customHeight="1">
      <c r="A75" s="304"/>
      <c r="B75" s="306"/>
      <c r="C75" s="307"/>
      <c r="D75" s="307"/>
      <c r="E75" s="307"/>
      <c r="F75" s="307"/>
      <c r="G75" s="307"/>
      <c r="H75" s="307"/>
      <c r="I75" s="307"/>
      <c r="J75" s="307"/>
      <c r="K75" s="307"/>
      <c r="L75" s="307"/>
      <c r="M75" s="307"/>
    </row>
    <row r="76" spans="1:13" ht="14.1" customHeight="1">
      <c r="A76" s="308"/>
      <c r="B76" s="308"/>
      <c r="C76" s="312"/>
      <c r="D76" s="212"/>
      <c r="E76" s="212"/>
      <c r="F76" s="212"/>
      <c r="G76" s="212"/>
      <c r="H76" s="212"/>
      <c r="I76" s="212"/>
      <c r="J76" s="212"/>
      <c r="K76" s="212"/>
      <c r="L76" s="313"/>
      <c r="M76" s="313"/>
    </row>
    <row r="77" spans="1:13" ht="14.1" customHeight="1">
      <c r="A77" s="308"/>
      <c r="B77" s="308"/>
      <c r="C77" s="312"/>
      <c r="D77" s="212"/>
      <c r="E77" s="212"/>
      <c r="F77" s="212"/>
      <c r="G77" s="212"/>
      <c r="H77" s="212"/>
      <c r="I77" s="212"/>
      <c r="J77" s="212"/>
      <c r="K77" s="212"/>
      <c r="L77" s="313"/>
      <c r="M77" s="313"/>
    </row>
    <row r="78" spans="1:13" ht="14.1" customHeight="1">
      <c r="A78" s="297"/>
      <c r="B78" s="297"/>
      <c r="C78" s="297"/>
      <c r="D78" s="297"/>
      <c r="E78" s="297"/>
      <c r="F78" s="297"/>
      <c r="G78" s="297"/>
      <c r="H78" s="314"/>
      <c r="I78" s="297"/>
      <c r="J78" s="297"/>
      <c r="K78" s="297"/>
      <c r="L78" s="297"/>
      <c r="M78" s="297"/>
    </row>
  </sheetData>
  <sheetProtection password="D4A7" sheet="1" objects="1" scenarios="1"/>
  <mergeCells count="42">
    <mergeCell ref="D35:E35"/>
    <mergeCell ref="D34:E34"/>
    <mergeCell ref="D40:E40"/>
    <mergeCell ref="D39:E39"/>
    <mergeCell ref="D38:E38"/>
    <mergeCell ref="D37:E37"/>
    <mergeCell ref="D36:E36"/>
    <mergeCell ref="B35:C35"/>
    <mergeCell ref="B36:C36"/>
    <mergeCell ref="B37:C37"/>
    <mergeCell ref="B40:C40"/>
    <mergeCell ref="B38:C38"/>
    <mergeCell ref="B39:C39"/>
    <mergeCell ref="A55:A57"/>
    <mergeCell ref="A18:B18"/>
    <mergeCell ref="A20:A21"/>
    <mergeCell ref="A22:A23"/>
    <mergeCell ref="A24:A25"/>
    <mergeCell ref="A53:A54"/>
    <mergeCell ref="A50:A52"/>
    <mergeCell ref="A34:A35"/>
    <mergeCell ref="A36:A37"/>
    <mergeCell ref="A40:A41"/>
    <mergeCell ref="A38:A39"/>
    <mergeCell ref="A42:I42"/>
    <mergeCell ref="A43:I43"/>
    <mergeCell ref="D41:E41"/>
    <mergeCell ref="B41:C41"/>
    <mergeCell ref="B34:C34"/>
    <mergeCell ref="A63:A70"/>
    <mergeCell ref="B63:B64"/>
    <mergeCell ref="C63:D63"/>
    <mergeCell ref="C64:D64"/>
    <mergeCell ref="B65:B66"/>
    <mergeCell ref="C65:D65"/>
    <mergeCell ref="C66:D66"/>
    <mergeCell ref="B67:B68"/>
    <mergeCell ref="C67:D67"/>
    <mergeCell ref="C68:D68"/>
    <mergeCell ref="B69:B70"/>
    <mergeCell ref="C69:D69"/>
    <mergeCell ref="C70:D70"/>
  </mergeCells>
  <phoneticPr fontId="6"/>
  <printOptions horizontalCentered="1"/>
  <pageMargins left="0.59055118110236227" right="0.39370078740157483" top="0.31496062992125984" bottom="0.51181102362204722" header="0.19685039370078741" footer="0.19685039370078741"/>
  <pageSetup paperSize="9" scale="63" orientation="portrait" r:id="rId1"/>
  <headerFooter scaleWithDoc="0" alignWithMargins="0">
    <oddFooter>&amp;R&amp;"Meiryo UI,標準"&amp;6Daiwa House Industry  Financial Factbook
Fiscal Year Ended March 31,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FF00"/>
    <pageSetUpPr fitToPage="1"/>
  </sheetPr>
  <dimension ref="A1:L31"/>
  <sheetViews>
    <sheetView showGridLines="0" view="pageBreakPreview" zoomScaleNormal="100" zoomScaleSheetLayoutView="100" workbookViewId="0"/>
  </sheetViews>
  <sheetFormatPr defaultColWidth="8" defaultRowHeight="14.1" customHeight="1"/>
  <cols>
    <col min="1" max="1" width="19.5" style="160" customWidth="1"/>
    <col min="2" max="2" width="22" style="160" customWidth="1"/>
    <col min="3" max="4" width="8.875" style="160" customWidth="1"/>
    <col min="5" max="5" width="11.125" style="160" customWidth="1"/>
    <col min="6" max="6" width="8.875" style="160" customWidth="1"/>
    <col min="7" max="7" width="8.875" style="163" customWidth="1"/>
    <col min="8" max="11" width="8.875" style="160" customWidth="1"/>
    <col min="12" max="12" width="8.875" style="163" customWidth="1"/>
    <col min="13" max="16384" width="8" style="160"/>
  </cols>
  <sheetData>
    <row r="1" spans="1:12" ht="16.5" customHeight="1">
      <c r="A1" s="407"/>
      <c r="B1" s="407"/>
      <c r="C1" s="408"/>
      <c r="D1" s="408"/>
      <c r="E1" s="408"/>
      <c r="F1" s="408"/>
      <c r="G1" s="409"/>
      <c r="H1" s="408"/>
      <c r="I1" s="408"/>
      <c r="J1" s="408"/>
      <c r="K1" s="408"/>
      <c r="L1" s="410" t="str">
        <f>P.1市場①!M1</f>
        <v>　Financial Factbook FYE 2023/03</v>
      </c>
    </row>
    <row r="2" spans="1:12" ht="23.25" customHeight="1">
      <c r="A2" s="161" t="s">
        <v>601</v>
      </c>
      <c r="B2" s="162"/>
    </row>
    <row r="3" spans="1:12" ht="11.25" customHeight="1"/>
    <row r="4" spans="1:12" ht="17.25" customHeight="1" thickBot="1">
      <c r="A4" s="201" t="s">
        <v>602</v>
      </c>
      <c r="B4" s="175"/>
      <c r="C4" s="200"/>
      <c r="D4" s="200"/>
      <c r="E4" s="200"/>
      <c r="F4" s="200"/>
      <c r="G4" s="175"/>
      <c r="H4" s="175"/>
      <c r="I4" s="200"/>
      <c r="J4" s="200"/>
      <c r="L4" s="160"/>
    </row>
    <row r="5" spans="1:12" ht="24.95" customHeight="1">
      <c r="A5" s="202" t="s">
        <v>603</v>
      </c>
      <c r="B5" s="203"/>
      <c r="C5" s="203"/>
      <c r="D5" s="203"/>
      <c r="E5" s="204"/>
      <c r="F5" s="203"/>
      <c r="G5" s="204"/>
      <c r="H5" s="204"/>
      <c r="I5" s="204"/>
      <c r="J5" s="205" t="s">
        <v>293</v>
      </c>
      <c r="K5" s="203"/>
      <c r="L5" s="203"/>
    </row>
    <row r="6" spans="1:12" ht="24.75" customHeight="1" thickBot="1">
      <c r="A6" s="206" t="s">
        <v>604</v>
      </c>
      <c r="B6" s="171"/>
      <c r="C6" s="173"/>
      <c r="D6" s="173" t="s">
        <v>7</v>
      </c>
      <c r="E6" s="173" t="s">
        <v>8</v>
      </c>
      <c r="F6" s="173" t="s">
        <v>9</v>
      </c>
      <c r="G6" s="207" t="s">
        <v>10</v>
      </c>
      <c r="H6" s="207" t="s">
        <v>11</v>
      </c>
      <c r="I6" s="207" t="s">
        <v>605</v>
      </c>
      <c r="J6" s="174" t="s">
        <v>13</v>
      </c>
      <c r="K6" s="208"/>
      <c r="L6" s="194"/>
    </row>
    <row r="7" spans="1:12" ht="22.7" customHeight="1">
      <c r="A7" s="209" t="s">
        <v>606</v>
      </c>
      <c r="B7" s="200" t="s">
        <v>607</v>
      </c>
      <c r="C7" s="210"/>
      <c r="D7" s="211">
        <v>55</v>
      </c>
      <c r="E7" s="211">
        <v>783</v>
      </c>
      <c r="F7" s="211">
        <v>990</v>
      </c>
      <c r="G7" s="212">
        <v>1173</v>
      </c>
      <c r="H7" s="212">
        <v>1768</v>
      </c>
      <c r="I7" s="212">
        <v>2678</v>
      </c>
      <c r="J7" s="213">
        <v>4341</v>
      </c>
      <c r="K7" s="200"/>
      <c r="L7" s="160"/>
    </row>
    <row r="8" spans="1:12" ht="22.7" customHeight="1">
      <c r="A8" s="214" t="s">
        <v>608</v>
      </c>
      <c r="B8" s="214" t="s">
        <v>609</v>
      </c>
      <c r="C8" s="215"/>
      <c r="D8" s="216">
        <v>41</v>
      </c>
      <c r="E8" s="216">
        <v>186</v>
      </c>
      <c r="F8" s="216">
        <v>545</v>
      </c>
      <c r="G8" s="217">
        <v>572</v>
      </c>
      <c r="H8" s="217">
        <v>369</v>
      </c>
      <c r="I8" s="217">
        <v>412</v>
      </c>
      <c r="J8" s="218">
        <v>415</v>
      </c>
      <c r="K8" s="200"/>
      <c r="L8" s="160"/>
    </row>
    <row r="9" spans="1:12" ht="22.7" customHeight="1">
      <c r="A9" s="83" t="s">
        <v>610</v>
      </c>
      <c r="B9" s="83" t="s">
        <v>611</v>
      </c>
      <c r="C9" s="219"/>
      <c r="D9" s="220">
        <v>202</v>
      </c>
      <c r="E9" s="220">
        <v>260</v>
      </c>
      <c r="F9" s="220">
        <v>403</v>
      </c>
      <c r="G9" s="221">
        <v>451</v>
      </c>
      <c r="H9" s="221">
        <v>369</v>
      </c>
      <c r="I9" s="221">
        <v>395</v>
      </c>
      <c r="J9" s="222">
        <v>209</v>
      </c>
      <c r="K9" s="200"/>
      <c r="L9" s="160"/>
    </row>
    <row r="10" spans="1:12" ht="22.7" customHeight="1">
      <c r="A10" s="83" t="s">
        <v>612</v>
      </c>
      <c r="B10" s="83" t="s">
        <v>613</v>
      </c>
      <c r="C10" s="219"/>
      <c r="D10" s="220">
        <v>361</v>
      </c>
      <c r="E10" s="220">
        <v>445</v>
      </c>
      <c r="F10" s="220">
        <v>362</v>
      </c>
      <c r="G10" s="221">
        <v>222</v>
      </c>
      <c r="H10" s="221">
        <v>266</v>
      </c>
      <c r="I10" s="221">
        <v>475</v>
      </c>
      <c r="J10" s="222">
        <v>1112</v>
      </c>
      <c r="K10" s="200"/>
      <c r="L10" s="160"/>
    </row>
    <row r="11" spans="1:12" ht="22.7" customHeight="1" thickBot="1">
      <c r="A11" s="223" t="s">
        <v>614</v>
      </c>
      <c r="B11" s="223" t="s">
        <v>615</v>
      </c>
      <c r="C11" s="224"/>
      <c r="D11" s="225">
        <v>461</v>
      </c>
      <c r="E11" s="225">
        <v>634</v>
      </c>
      <c r="F11" s="225">
        <v>507</v>
      </c>
      <c r="G11" s="226">
        <v>430</v>
      </c>
      <c r="H11" s="226">
        <v>244</v>
      </c>
      <c r="I11" s="226">
        <v>489</v>
      </c>
      <c r="J11" s="227">
        <v>661</v>
      </c>
      <c r="K11" s="200"/>
      <c r="L11" s="160"/>
    </row>
    <row r="12" spans="1:12" ht="22.7" customHeight="1" thickTop="1">
      <c r="A12" s="228" t="s">
        <v>311</v>
      </c>
      <c r="B12" s="228" t="s">
        <v>231</v>
      </c>
      <c r="C12" s="229"/>
      <c r="D12" s="230">
        <v>1116</v>
      </c>
      <c r="E12" s="230">
        <v>2310</v>
      </c>
      <c r="F12" s="230">
        <v>2785</v>
      </c>
      <c r="G12" s="231">
        <v>2773</v>
      </c>
      <c r="H12" s="231">
        <v>3018</v>
      </c>
      <c r="I12" s="231">
        <v>4451</v>
      </c>
      <c r="J12" s="232">
        <v>6739</v>
      </c>
      <c r="K12" s="200"/>
      <c r="L12" s="160"/>
    </row>
    <row r="13" spans="1:12" ht="27.95" customHeight="1">
      <c r="A13" s="831" t="s">
        <v>616</v>
      </c>
      <c r="B13" s="831"/>
      <c r="C13" s="831"/>
      <c r="D13" s="831"/>
      <c r="E13" s="831"/>
      <c r="F13" s="831"/>
      <c r="G13" s="831"/>
      <c r="H13" s="831"/>
      <c r="I13" s="831"/>
      <c r="J13" s="200"/>
      <c r="L13" s="160"/>
    </row>
    <row r="14" spans="1:12" ht="27.95" customHeight="1">
      <c r="A14" s="832" t="s">
        <v>617</v>
      </c>
      <c r="B14" s="832"/>
      <c r="C14" s="832"/>
      <c r="D14" s="832"/>
      <c r="E14" s="832"/>
      <c r="F14" s="832"/>
      <c r="G14" s="832"/>
      <c r="H14" s="832"/>
      <c r="I14" s="832"/>
      <c r="J14" s="200"/>
      <c r="L14" s="160"/>
    </row>
    <row r="15" spans="1:12" ht="17.25" customHeight="1">
      <c r="A15" s="175"/>
      <c r="B15" s="175"/>
      <c r="C15" s="200"/>
      <c r="D15" s="200"/>
      <c r="E15" s="200"/>
      <c r="F15" s="200"/>
      <c r="G15" s="175"/>
      <c r="H15" s="200"/>
      <c r="I15" s="200"/>
      <c r="J15" s="200"/>
      <c r="L15" s="160"/>
    </row>
    <row r="16" spans="1:12" ht="24.95" customHeight="1">
      <c r="A16" s="233" t="s">
        <v>618</v>
      </c>
      <c r="B16" s="175"/>
      <c r="C16" s="200"/>
      <c r="D16" s="200"/>
      <c r="E16" s="200"/>
      <c r="G16" s="234"/>
      <c r="H16" s="699"/>
      <c r="I16" s="699"/>
      <c r="J16" s="701" t="s">
        <v>619</v>
      </c>
      <c r="K16" s="200"/>
      <c r="L16" s="160"/>
    </row>
    <row r="17" spans="1:12" ht="24.75" customHeight="1" thickBot="1">
      <c r="A17" s="206" t="s">
        <v>243</v>
      </c>
      <c r="B17" s="171"/>
      <c r="C17" s="173"/>
      <c r="D17" s="173" t="s">
        <v>7</v>
      </c>
      <c r="E17" s="173" t="s">
        <v>8</v>
      </c>
      <c r="F17" s="173" t="s">
        <v>9</v>
      </c>
      <c r="G17" s="207" t="s">
        <v>10</v>
      </c>
      <c r="H17" s="207" t="s">
        <v>11</v>
      </c>
      <c r="I17" s="207" t="s">
        <v>12</v>
      </c>
      <c r="J17" s="174" t="str">
        <f>J6</f>
        <v>'23/03</v>
      </c>
      <c r="K17" s="208"/>
      <c r="L17" s="194"/>
    </row>
    <row r="18" spans="1:12" ht="22.7" customHeight="1">
      <c r="A18" s="209" t="s">
        <v>606</v>
      </c>
      <c r="B18" s="200" t="s">
        <v>607</v>
      </c>
      <c r="C18" s="210"/>
      <c r="D18" s="211">
        <v>3</v>
      </c>
      <c r="E18" s="211">
        <v>64</v>
      </c>
      <c r="F18" s="211">
        <v>84</v>
      </c>
      <c r="G18" s="212">
        <v>116</v>
      </c>
      <c r="H18" s="212">
        <v>191</v>
      </c>
      <c r="I18" s="212">
        <v>224</v>
      </c>
      <c r="J18" s="213">
        <v>368</v>
      </c>
      <c r="K18" s="200"/>
      <c r="L18" s="160"/>
    </row>
    <row r="19" spans="1:12" ht="22.7" customHeight="1">
      <c r="A19" s="214" t="s">
        <v>608</v>
      </c>
      <c r="B19" s="214" t="s">
        <v>609</v>
      </c>
      <c r="C19" s="215"/>
      <c r="D19" s="235">
        <v>-2</v>
      </c>
      <c r="E19" s="216">
        <v>13</v>
      </c>
      <c r="F19" s="216">
        <v>45</v>
      </c>
      <c r="G19" s="217">
        <v>18</v>
      </c>
      <c r="H19" s="236">
        <v>-18</v>
      </c>
      <c r="I19" s="236">
        <v>10</v>
      </c>
      <c r="J19" s="237">
        <v>19</v>
      </c>
      <c r="K19" s="200"/>
      <c r="L19" s="160"/>
    </row>
    <row r="20" spans="1:12" ht="22.7" customHeight="1">
      <c r="A20" s="83" t="s">
        <v>610</v>
      </c>
      <c r="B20" s="83" t="s">
        <v>611</v>
      </c>
      <c r="C20" s="219"/>
      <c r="D20" s="220">
        <v>16</v>
      </c>
      <c r="E20" s="220">
        <v>7</v>
      </c>
      <c r="F20" s="220">
        <v>15</v>
      </c>
      <c r="G20" s="221">
        <v>44</v>
      </c>
      <c r="H20" s="221">
        <v>17</v>
      </c>
      <c r="I20" s="702">
        <v>-23</v>
      </c>
      <c r="J20" s="147">
        <v>-30</v>
      </c>
      <c r="K20" s="200"/>
      <c r="L20" s="160"/>
    </row>
    <row r="21" spans="1:12" ht="22.7" customHeight="1">
      <c r="A21" s="83" t="s">
        <v>612</v>
      </c>
      <c r="B21" s="83" t="s">
        <v>613</v>
      </c>
      <c r="C21" s="219"/>
      <c r="D21" s="220">
        <v>1</v>
      </c>
      <c r="E21" s="220">
        <v>44</v>
      </c>
      <c r="F21" s="220">
        <v>35</v>
      </c>
      <c r="G21" s="238" t="s">
        <v>620</v>
      </c>
      <c r="H21" s="238" t="s">
        <v>621</v>
      </c>
      <c r="I21" s="238">
        <v>61</v>
      </c>
      <c r="J21" s="239">
        <v>199</v>
      </c>
      <c r="K21" s="200"/>
      <c r="L21" s="160"/>
    </row>
    <row r="22" spans="1:12" ht="22.7" customHeight="1" thickBot="1">
      <c r="A22" s="223" t="s">
        <v>614</v>
      </c>
      <c r="B22" s="223" t="s">
        <v>615</v>
      </c>
      <c r="C22" s="224"/>
      <c r="D22" s="225">
        <v>6</v>
      </c>
      <c r="E22" s="240">
        <v>-5</v>
      </c>
      <c r="F22" s="240">
        <v>-4</v>
      </c>
      <c r="G22" s="241">
        <v>-83</v>
      </c>
      <c r="H22" s="241">
        <v>-8</v>
      </c>
      <c r="I22" s="241">
        <v>-12</v>
      </c>
      <c r="J22" s="242">
        <v>-27</v>
      </c>
      <c r="K22" s="200"/>
      <c r="L22" s="160"/>
    </row>
    <row r="23" spans="1:12" ht="22.7" customHeight="1" thickTop="1">
      <c r="A23" s="228" t="s">
        <v>311</v>
      </c>
      <c r="B23" s="228" t="s">
        <v>231</v>
      </c>
      <c r="C23" s="229"/>
      <c r="D23" s="230">
        <v>25</v>
      </c>
      <c r="E23" s="230">
        <v>106</v>
      </c>
      <c r="F23" s="230">
        <v>129</v>
      </c>
      <c r="G23" s="231">
        <v>62</v>
      </c>
      <c r="H23" s="231">
        <v>195</v>
      </c>
      <c r="I23" s="231">
        <v>261</v>
      </c>
      <c r="J23" s="232">
        <v>529</v>
      </c>
      <c r="K23" s="200"/>
      <c r="L23" s="160"/>
    </row>
    <row r="24" spans="1:12" ht="27.95" customHeight="1">
      <c r="A24" s="831" t="s">
        <v>622</v>
      </c>
      <c r="B24" s="831"/>
      <c r="C24" s="831"/>
      <c r="D24" s="831"/>
      <c r="E24" s="831"/>
      <c r="F24" s="831"/>
      <c r="G24" s="831"/>
      <c r="H24" s="831"/>
      <c r="I24" s="831"/>
      <c r="J24" s="200"/>
      <c r="L24" s="160"/>
    </row>
    <row r="25" spans="1:12" ht="27.95" customHeight="1">
      <c r="A25" s="832" t="s">
        <v>623</v>
      </c>
      <c r="B25" s="832"/>
      <c r="C25" s="832"/>
      <c r="D25" s="832"/>
      <c r="E25" s="832"/>
      <c r="F25" s="832"/>
      <c r="G25" s="832"/>
      <c r="H25" s="832"/>
      <c r="I25" s="832"/>
      <c r="J25" s="200"/>
      <c r="L25" s="160"/>
    </row>
    <row r="31" spans="1:12" ht="14.1" customHeight="1">
      <c r="G31" s="1"/>
    </row>
  </sheetData>
  <sheetProtection password="D4A7" sheet="1" objects="1" scenarios="1"/>
  <mergeCells count="4">
    <mergeCell ref="A13:I13"/>
    <mergeCell ref="A14:I14"/>
    <mergeCell ref="A24:I24"/>
    <mergeCell ref="A25:I25"/>
  </mergeCells>
  <phoneticPr fontId="6"/>
  <printOptions horizontalCentered="1"/>
  <pageMargins left="0.59055118110236227" right="0.39370078740157483" top="0.31496062992125984" bottom="0.51181102362204722" header="0.19685039370078741" footer="0.19685039370078741"/>
  <pageSetup paperSize="9" scale="71" orientation="portrait" r:id="rId1"/>
  <headerFooter scaleWithDoc="0" alignWithMargins="0">
    <oddFooter>&amp;R&amp;"Meiryo UI,標準"&amp;6Daiwa House Industry  Financial Factbook
Fiscal Year Ended March 31, 2023</oddFooter>
  </headerFooter>
  <ignoredErrors>
    <ignoredError sqref="G21:H21"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3"/>
    <pageSetUpPr fitToPage="1"/>
  </sheetPr>
  <dimension ref="A1:L64"/>
  <sheetViews>
    <sheetView showGridLines="0" view="pageBreakPreview" zoomScaleNormal="100" zoomScaleSheetLayoutView="100" workbookViewId="0"/>
  </sheetViews>
  <sheetFormatPr defaultColWidth="8" defaultRowHeight="14.1" customHeight="1"/>
  <cols>
    <col min="1" max="1" width="29" style="3" customWidth="1"/>
    <col min="2" max="2" width="24" style="3" customWidth="1"/>
    <col min="3" max="6" width="10.125" style="3" customWidth="1"/>
    <col min="7" max="12" width="10.125" style="6" customWidth="1"/>
    <col min="13" max="16384" width="8" style="3"/>
  </cols>
  <sheetData>
    <row r="1" spans="1:12" ht="16.5" customHeight="1">
      <c r="A1" s="710"/>
      <c r="B1" s="710"/>
      <c r="C1" s="711"/>
      <c r="D1" s="711"/>
      <c r="E1" s="711"/>
      <c r="F1" s="711"/>
      <c r="G1" s="709"/>
      <c r="H1" s="709"/>
      <c r="I1" s="709"/>
      <c r="J1" s="709"/>
      <c r="K1" s="709"/>
      <c r="L1" s="709" t="str">
        <f>P.1市場①!M1</f>
        <v>　Financial Factbook FYE 2023/03</v>
      </c>
    </row>
    <row r="2" spans="1:12" ht="23.25" customHeight="1">
      <c r="A2" s="4" t="s">
        <v>624</v>
      </c>
      <c r="B2" s="5"/>
    </row>
    <row r="3" spans="1:12" ht="11.25" customHeight="1"/>
    <row r="4" spans="1:12" ht="23.25" customHeight="1" thickBot="1">
      <c r="A4" s="7" t="s">
        <v>625</v>
      </c>
      <c r="B4" s="8"/>
      <c r="C4" s="10"/>
      <c r="D4" s="10"/>
      <c r="E4" s="10"/>
      <c r="F4" s="10"/>
      <c r="G4" s="9"/>
      <c r="H4" s="9"/>
      <c r="I4" s="9"/>
      <c r="J4" s="9"/>
      <c r="K4" s="9"/>
      <c r="L4" s="9"/>
    </row>
    <row r="5" spans="1:12" ht="17.25" customHeight="1">
      <c r="G5" s="11"/>
      <c r="H5" s="11"/>
      <c r="I5" s="11"/>
      <c r="J5" s="11"/>
      <c r="K5" s="11"/>
      <c r="L5" s="11" t="s">
        <v>50</v>
      </c>
    </row>
    <row r="6" spans="1:12" ht="17.25" customHeight="1" thickBot="1">
      <c r="A6" s="13"/>
      <c r="B6" s="13"/>
      <c r="C6" s="14" t="s">
        <v>4</v>
      </c>
      <c r="D6" s="14" t="s">
        <v>5</v>
      </c>
      <c r="E6" s="14" t="s">
        <v>6</v>
      </c>
      <c r="F6" s="14" t="s">
        <v>7</v>
      </c>
      <c r="G6" s="14" t="s">
        <v>8</v>
      </c>
      <c r="H6" s="14" t="s">
        <v>9</v>
      </c>
      <c r="I6" s="15" t="s">
        <v>10</v>
      </c>
      <c r="J6" s="15" t="s">
        <v>11</v>
      </c>
      <c r="K6" s="15" t="s">
        <v>12</v>
      </c>
      <c r="L6" s="16" t="s">
        <v>13</v>
      </c>
    </row>
    <row r="7" spans="1:12" ht="18" customHeight="1">
      <c r="A7" s="100" t="s">
        <v>51</v>
      </c>
      <c r="B7" s="100" t="s">
        <v>52</v>
      </c>
      <c r="C7" s="19"/>
      <c r="D7" s="19"/>
      <c r="E7" s="19"/>
      <c r="F7" s="19"/>
      <c r="G7" s="19"/>
      <c r="H7" s="19"/>
      <c r="I7" s="20"/>
      <c r="J7" s="20"/>
      <c r="K7" s="20"/>
      <c r="L7" s="21"/>
    </row>
    <row r="8" spans="1:12" ht="18" customHeight="1">
      <c r="A8" s="33" t="s">
        <v>53</v>
      </c>
      <c r="B8" s="33" t="s">
        <v>54</v>
      </c>
      <c r="C8" s="34"/>
      <c r="D8" s="34"/>
      <c r="E8" s="34"/>
      <c r="F8" s="34"/>
      <c r="G8" s="34"/>
      <c r="H8" s="34"/>
      <c r="I8" s="35"/>
      <c r="J8" s="35"/>
      <c r="K8" s="35"/>
      <c r="L8" s="36"/>
    </row>
    <row r="9" spans="1:12" ht="18" customHeight="1">
      <c r="A9" s="28" t="s">
        <v>55</v>
      </c>
      <c r="B9" s="28" t="s">
        <v>56</v>
      </c>
      <c r="C9" s="19">
        <v>68052</v>
      </c>
      <c r="D9" s="19">
        <v>90675</v>
      </c>
      <c r="E9" s="19">
        <v>57359</v>
      </c>
      <c r="F9" s="19">
        <v>40156</v>
      </c>
      <c r="G9" s="19">
        <v>113877</v>
      </c>
      <c r="H9" s="19">
        <v>97450</v>
      </c>
      <c r="I9" s="20">
        <v>21367</v>
      </c>
      <c r="J9" s="20">
        <v>128846</v>
      </c>
      <c r="K9" s="20">
        <v>22597</v>
      </c>
      <c r="L9" s="21">
        <v>64967</v>
      </c>
    </row>
    <row r="10" spans="1:12" ht="37.5" customHeight="1">
      <c r="A10" s="86" t="s">
        <v>57</v>
      </c>
      <c r="B10" s="86" t="s">
        <v>58</v>
      </c>
      <c r="C10" s="34">
        <v>87931</v>
      </c>
      <c r="D10" s="34">
        <v>106751</v>
      </c>
      <c r="E10" s="34">
        <v>124774</v>
      </c>
      <c r="F10" s="34">
        <v>129636</v>
      </c>
      <c r="G10" s="34">
        <v>137336</v>
      </c>
      <c r="H10" s="34">
        <v>152975</v>
      </c>
      <c r="I10" s="35">
        <v>156625</v>
      </c>
      <c r="J10" s="35">
        <v>149290</v>
      </c>
      <c r="K10" s="35">
        <v>138958</v>
      </c>
      <c r="L10" s="36">
        <v>110116</v>
      </c>
    </row>
    <row r="11" spans="1:12" ht="18" customHeight="1">
      <c r="A11" s="86" t="s">
        <v>59</v>
      </c>
      <c r="B11" s="86" t="s">
        <v>60</v>
      </c>
      <c r="C11" s="34">
        <v>16</v>
      </c>
      <c r="D11" s="34">
        <v>16</v>
      </c>
      <c r="E11" s="34">
        <v>16</v>
      </c>
      <c r="F11" s="34">
        <v>16</v>
      </c>
      <c r="G11" s="34">
        <v>50</v>
      </c>
      <c r="H11" s="34">
        <v>891</v>
      </c>
      <c r="I11" s="35">
        <v>694</v>
      </c>
      <c r="J11" s="35">
        <v>546</v>
      </c>
      <c r="K11" s="35">
        <v>5533</v>
      </c>
      <c r="L11" s="36">
        <v>1305</v>
      </c>
    </row>
    <row r="12" spans="1:12" ht="18" customHeight="1">
      <c r="A12" s="86" t="s">
        <v>61</v>
      </c>
      <c r="B12" s="86" t="s">
        <v>62</v>
      </c>
      <c r="C12" s="34">
        <v>340344</v>
      </c>
      <c r="D12" s="34">
        <v>417701</v>
      </c>
      <c r="E12" s="34">
        <v>403429</v>
      </c>
      <c r="F12" s="34">
        <v>406652</v>
      </c>
      <c r="G12" s="34">
        <v>466078</v>
      </c>
      <c r="H12" s="34">
        <v>539152</v>
      </c>
      <c r="I12" s="35">
        <v>603251</v>
      </c>
      <c r="J12" s="35">
        <v>641854</v>
      </c>
      <c r="K12" s="35">
        <v>739117</v>
      </c>
      <c r="L12" s="36">
        <v>964161</v>
      </c>
    </row>
    <row r="13" spans="1:12" ht="27" customHeight="1">
      <c r="A13" s="101" t="s">
        <v>63</v>
      </c>
      <c r="B13" s="101" t="s">
        <v>64</v>
      </c>
      <c r="C13" s="102">
        <v>15554</v>
      </c>
      <c r="D13" s="102">
        <v>22590</v>
      </c>
      <c r="E13" s="102">
        <v>21440</v>
      </c>
      <c r="F13" s="102">
        <v>22490</v>
      </c>
      <c r="G13" s="102">
        <v>24497</v>
      </c>
      <c r="H13" s="102">
        <v>45141</v>
      </c>
      <c r="I13" s="103">
        <v>32210</v>
      </c>
      <c r="J13" s="103">
        <v>35251</v>
      </c>
      <c r="K13" s="103">
        <v>36319</v>
      </c>
      <c r="L13" s="104">
        <v>37490</v>
      </c>
    </row>
    <row r="14" spans="1:12" ht="18" customHeight="1">
      <c r="A14" s="101" t="s">
        <v>65</v>
      </c>
      <c r="B14" s="101" t="s">
        <v>66</v>
      </c>
      <c r="C14" s="102">
        <v>260378</v>
      </c>
      <c r="D14" s="102">
        <v>295545</v>
      </c>
      <c r="E14" s="102">
        <v>302144</v>
      </c>
      <c r="F14" s="102">
        <v>290459</v>
      </c>
      <c r="G14" s="105">
        <v>329199</v>
      </c>
      <c r="H14" s="105">
        <v>372108</v>
      </c>
      <c r="I14" s="106">
        <v>413166</v>
      </c>
      <c r="J14" s="106">
        <v>455184</v>
      </c>
      <c r="K14" s="106">
        <v>539351</v>
      </c>
      <c r="L14" s="107">
        <v>697450</v>
      </c>
    </row>
    <row r="15" spans="1:12" ht="24" customHeight="1">
      <c r="A15" s="108" t="s">
        <v>626</v>
      </c>
      <c r="B15" s="108" t="s">
        <v>627</v>
      </c>
      <c r="C15" s="109">
        <v>112500</v>
      </c>
      <c r="D15" s="109">
        <v>110523</v>
      </c>
      <c r="E15" s="109">
        <v>114684</v>
      </c>
      <c r="F15" s="109">
        <v>93813</v>
      </c>
      <c r="G15" s="110">
        <v>98673</v>
      </c>
      <c r="H15" s="110">
        <v>101712</v>
      </c>
      <c r="I15" s="111">
        <v>99446</v>
      </c>
      <c r="J15" s="111">
        <v>82512</v>
      </c>
      <c r="K15" s="111">
        <v>105122</v>
      </c>
      <c r="L15" s="112">
        <v>129035</v>
      </c>
    </row>
    <row r="16" spans="1:12" ht="18" customHeight="1">
      <c r="A16" s="113" t="s">
        <v>628</v>
      </c>
      <c r="B16" s="113" t="s">
        <v>629</v>
      </c>
      <c r="C16" s="114">
        <v>105735</v>
      </c>
      <c r="D16" s="114">
        <v>125657</v>
      </c>
      <c r="E16" s="114">
        <v>123745</v>
      </c>
      <c r="F16" s="114">
        <v>119960</v>
      </c>
      <c r="G16" s="115">
        <v>124994</v>
      </c>
      <c r="H16" s="115">
        <v>160151</v>
      </c>
      <c r="I16" s="116">
        <v>163705</v>
      </c>
      <c r="J16" s="116">
        <v>160691</v>
      </c>
      <c r="K16" s="116">
        <v>160582</v>
      </c>
      <c r="L16" s="117">
        <v>135044</v>
      </c>
    </row>
    <row r="17" spans="1:12" ht="18" customHeight="1">
      <c r="A17" s="118" t="s">
        <v>630</v>
      </c>
      <c r="B17" s="118" t="s">
        <v>615</v>
      </c>
      <c r="C17" s="119">
        <v>42141</v>
      </c>
      <c r="D17" s="119">
        <v>59365</v>
      </c>
      <c r="E17" s="119">
        <v>63714</v>
      </c>
      <c r="F17" s="119">
        <v>74346</v>
      </c>
      <c r="G17" s="120">
        <v>105531</v>
      </c>
      <c r="H17" s="120">
        <v>110245</v>
      </c>
      <c r="I17" s="121">
        <v>150014</v>
      </c>
      <c r="J17" s="121">
        <v>211980</v>
      </c>
      <c r="K17" s="121">
        <v>273647</v>
      </c>
      <c r="L17" s="122">
        <v>433369</v>
      </c>
    </row>
    <row r="18" spans="1:12" ht="18" customHeight="1">
      <c r="A18" s="101" t="s">
        <v>67</v>
      </c>
      <c r="B18" s="101" t="s">
        <v>68</v>
      </c>
      <c r="C18" s="102">
        <v>54634</v>
      </c>
      <c r="D18" s="102">
        <v>90964</v>
      </c>
      <c r="E18" s="102">
        <v>70500</v>
      </c>
      <c r="F18" s="102">
        <v>85185</v>
      </c>
      <c r="G18" s="105">
        <v>104678</v>
      </c>
      <c r="H18" s="105">
        <v>113429</v>
      </c>
      <c r="I18" s="106">
        <v>149753</v>
      </c>
      <c r="J18" s="106">
        <v>143621</v>
      </c>
      <c r="K18" s="106">
        <v>155204</v>
      </c>
      <c r="L18" s="107">
        <v>220536</v>
      </c>
    </row>
    <row r="19" spans="1:12" ht="24" customHeight="1">
      <c r="A19" s="108" t="s">
        <v>626</v>
      </c>
      <c r="B19" s="108" t="s">
        <v>627</v>
      </c>
      <c r="C19" s="109">
        <v>22081</v>
      </c>
      <c r="D19" s="109">
        <v>26207</v>
      </c>
      <c r="E19" s="109">
        <v>23860</v>
      </c>
      <c r="F19" s="109">
        <v>20193</v>
      </c>
      <c r="G19" s="110">
        <v>23836</v>
      </c>
      <c r="H19" s="110">
        <v>20977</v>
      </c>
      <c r="I19" s="111">
        <v>28239</v>
      </c>
      <c r="J19" s="111">
        <v>24874</v>
      </c>
      <c r="K19" s="111">
        <v>22365</v>
      </c>
      <c r="L19" s="112">
        <v>33594</v>
      </c>
    </row>
    <row r="20" spans="1:12" ht="18" customHeight="1">
      <c r="A20" s="113" t="s">
        <v>628</v>
      </c>
      <c r="B20" s="113" t="s">
        <v>629</v>
      </c>
      <c r="C20" s="114">
        <v>24119</v>
      </c>
      <c r="D20" s="114">
        <v>41712</v>
      </c>
      <c r="E20" s="114">
        <v>37795</v>
      </c>
      <c r="F20" s="114">
        <v>41356</v>
      </c>
      <c r="G20" s="115">
        <v>45387</v>
      </c>
      <c r="H20" s="115">
        <v>56960</v>
      </c>
      <c r="I20" s="116">
        <v>68985</v>
      </c>
      <c r="J20" s="116">
        <v>69258</v>
      </c>
      <c r="K20" s="116">
        <v>69087</v>
      </c>
      <c r="L20" s="117">
        <v>80710</v>
      </c>
    </row>
    <row r="21" spans="1:12" ht="18" customHeight="1">
      <c r="A21" s="118" t="s">
        <v>630</v>
      </c>
      <c r="B21" s="118" t="s">
        <v>615</v>
      </c>
      <c r="C21" s="119">
        <v>8433</v>
      </c>
      <c r="D21" s="119">
        <v>23045</v>
      </c>
      <c r="E21" s="119">
        <v>8844</v>
      </c>
      <c r="F21" s="119">
        <v>23635</v>
      </c>
      <c r="G21" s="120">
        <v>35454</v>
      </c>
      <c r="H21" s="120">
        <v>35490</v>
      </c>
      <c r="I21" s="121">
        <v>52529</v>
      </c>
      <c r="J21" s="121">
        <v>49487</v>
      </c>
      <c r="K21" s="121">
        <v>63751</v>
      </c>
      <c r="L21" s="122">
        <v>106232</v>
      </c>
    </row>
    <row r="22" spans="1:12" ht="18" customHeight="1">
      <c r="A22" s="86" t="s">
        <v>69</v>
      </c>
      <c r="B22" s="86" t="s">
        <v>70</v>
      </c>
      <c r="C22" s="34">
        <v>95583</v>
      </c>
      <c r="D22" s="34">
        <v>82737</v>
      </c>
      <c r="E22" s="34">
        <v>95053</v>
      </c>
      <c r="F22" s="34">
        <v>140394</v>
      </c>
      <c r="G22" s="83">
        <v>145953</v>
      </c>
      <c r="H22" s="83">
        <v>165590</v>
      </c>
      <c r="I22" s="84">
        <v>171752</v>
      </c>
      <c r="J22" s="84">
        <v>242833</v>
      </c>
      <c r="K22" s="84">
        <v>269997</v>
      </c>
      <c r="L22" s="85">
        <v>277417</v>
      </c>
    </row>
    <row r="23" spans="1:12" ht="18" customHeight="1">
      <c r="A23" s="123" t="s">
        <v>71</v>
      </c>
      <c r="B23" s="123" t="s">
        <v>72</v>
      </c>
      <c r="C23" s="124">
        <v>-3109</v>
      </c>
      <c r="D23" s="124">
        <v>-2895</v>
      </c>
      <c r="E23" s="124">
        <v>-1589</v>
      </c>
      <c r="F23" s="124">
        <v>-6683</v>
      </c>
      <c r="G23" s="124">
        <v>-7583</v>
      </c>
      <c r="H23" s="124">
        <v>-7670</v>
      </c>
      <c r="I23" s="125">
        <v>-7759</v>
      </c>
      <c r="J23" s="125">
        <v>-12260</v>
      </c>
      <c r="K23" s="125">
        <v>-14699</v>
      </c>
      <c r="L23" s="126">
        <v>-1416</v>
      </c>
    </row>
    <row r="24" spans="1:12" s="73" customFormat="1" ht="18" customHeight="1">
      <c r="A24" s="127" t="s">
        <v>73</v>
      </c>
      <c r="B24" s="127" t="s">
        <v>74</v>
      </c>
      <c r="C24" s="128">
        <v>588817</v>
      </c>
      <c r="D24" s="128">
        <v>694986</v>
      </c>
      <c r="E24" s="128">
        <v>679043</v>
      </c>
      <c r="F24" s="128">
        <v>710172</v>
      </c>
      <c r="G24" s="128">
        <v>855712</v>
      </c>
      <c r="H24" s="128">
        <v>948390</v>
      </c>
      <c r="I24" s="129">
        <v>945931</v>
      </c>
      <c r="J24" s="129">
        <v>1151111</v>
      </c>
      <c r="K24" s="129">
        <v>1161504</v>
      </c>
      <c r="L24" s="130">
        <v>1416551</v>
      </c>
    </row>
    <row r="25" spans="1:12" ht="18" customHeight="1">
      <c r="A25" s="18" t="s">
        <v>75</v>
      </c>
      <c r="B25" s="18" t="s">
        <v>76</v>
      </c>
      <c r="C25" s="19"/>
      <c r="D25" s="19"/>
      <c r="E25" s="19"/>
      <c r="F25" s="19"/>
      <c r="G25" s="19"/>
      <c r="H25" s="19"/>
      <c r="I25" s="20"/>
      <c r="J25" s="20"/>
      <c r="K25" s="20"/>
      <c r="L25" s="21"/>
    </row>
    <row r="26" spans="1:12" ht="18" customHeight="1">
      <c r="A26" s="86" t="s">
        <v>77</v>
      </c>
      <c r="B26" s="86" t="s">
        <v>78</v>
      </c>
      <c r="C26" s="34">
        <v>454725</v>
      </c>
      <c r="D26" s="34">
        <v>527891</v>
      </c>
      <c r="E26" s="34">
        <v>599620</v>
      </c>
      <c r="F26" s="34">
        <v>669322</v>
      </c>
      <c r="G26" s="34">
        <v>686566</v>
      </c>
      <c r="H26" s="34">
        <v>706389</v>
      </c>
      <c r="I26" s="35">
        <v>763960</v>
      </c>
      <c r="J26" s="35">
        <v>740840</v>
      </c>
      <c r="K26" s="35">
        <v>704954</v>
      </c>
      <c r="L26" s="36">
        <v>682933</v>
      </c>
    </row>
    <row r="27" spans="1:12" ht="18" customHeight="1">
      <c r="A27" s="101" t="s">
        <v>79</v>
      </c>
      <c r="B27" s="101" t="s">
        <v>80</v>
      </c>
      <c r="C27" s="102">
        <v>135717</v>
      </c>
      <c r="D27" s="102">
        <v>149325</v>
      </c>
      <c r="E27" s="102">
        <v>159808</v>
      </c>
      <c r="F27" s="102">
        <v>178737</v>
      </c>
      <c r="G27" s="102">
        <v>200644</v>
      </c>
      <c r="H27" s="102">
        <v>214452</v>
      </c>
      <c r="I27" s="103">
        <v>215683</v>
      </c>
      <c r="J27" s="103">
        <v>214885</v>
      </c>
      <c r="K27" s="103">
        <v>207838</v>
      </c>
      <c r="L27" s="104">
        <v>196528</v>
      </c>
    </row>
    <row r="28" spans="1:12" ht="18" customHeight="1">
      <c r="A28" s="101" t="s">
        <v>81</v>
      </c>
      <c r="B28" s="101" t="s">
        <v>82</v>
      </c>
      <c r="C28" s="102">
        <v>282872</v>
      </c>
      <c r="D28" s="102">
        <v>345969</v>
      </c>
      <c r="E28" s="102">
        <v>403446</v>
      </c>
      <c r="F28" s="102">
        <v>432722</v>
      </c>
      <c r="G28" s="102">
        <v>429299</v>
      </c>
      <c r="H28" s="102">
        <v>442649</v>
      </c>
      <c r="I28" s="103">
        <v>488204</v>
      </c>
      <c r="J28" s="103">
        <v>460066</v>
      </c>
      <c r="K28" s="103">
        <v>449639</v>
      </c>
      <c r="L28" s="104">
        <v>436176</v>
      </c>
    </row>
    <row r="29" spans="1:12" ht="18" customHeight="1">
      <c r="A29" s="101" t="s">
        <v>69</v>
      </c>
      <c r="B29" s="101" t="s">
        <v>83</v>
      </c>
      <c r="C29" s="102">
        <v>36135</v>
      </c>
      <c r="D29" s="102">
        <v>32596</v>
      </c>
      <c r="E29" s="102">
        <v>36365</v>
      </c>
      <c r="F29" s="102">
        <v>57862</v>
      </c>
      <c r="G29" s="102">
        <v>56622</v>
      </c>
      <c r="H29" s="102">
        <v>49287</v>
      </c>
      <c r="I29" s="103">
        <v>60072</v>
      </c>
      <c r="J29" s="103">
        <v>65889</v>
      </c>
      <c r="K29" s="103">
        <v>47476</v>
      </c>
      <c r="L29" s="104">
        <v>50227</v>
      </c>
    </row>
    <row r="30" spans="1:12" ht="18" customHeight="1">
      <c r="A30" s="86" t="s">
        <v>84</v>
      </c>
      <c r="B30" s="86" t="s">
        <v>85</v>
      </c>
      <c r="C30" s="34">
        <v>16640</v>
      </c>
      <c r="D30" s="34">
        <v>15222</v>
      </c>
      <c r="E30" s="34">
        <v>14415</v>
      </c>
      <c r="F30" s="34">
        <v>15766</v>
      </c>
      <c r="G30" s="34">
        <v>14632</v>
      </c>
      <c r="H30" s="34">
        <v>13820</v>
      </c>
      <c r="I30" s="35">
        <v>19087</v>
      </c>
      <c r="J30" s="35">
        <v>24418</v>
      </c>
      <c r="K30" s="35">
        <v>31299</v>
      </c>
      <c r="L30" s="36">
        <v>35248</v>
      </c>
    </row>
    <row r="31" spans="1:12" ht="18" customHeight="1">
      <c r="A31" s="123" t="s">
        <v>86</v>
      </c>
      <c r="B31" s="123" t="s">
        <v>87</v>
      </c>
      <c r="C31" s="88">
        <v>738613</v>
      </c>
      <c r="D31" s="88">
        <v>831858</v>
      </c>
      <c r="E31" s="88">
        <v>881702</v>
      </c>
      <c r="F31" s="88">
        <v>1015394</v>
      </c>
      <c r="G31" s="88">
        <v>1154146</v>
      </c>
      <c r="H31" s="88">
        <v>1188035</v>
      </c>
      <c r="I31" s="89">
        <v>1358845</v>
      </c>
      <c r="J31" s="89">
        <v>1403635</v>
      </c>
      <c r="K31" s="89">
        <v>1566690</v>
      </c>
      <c r="L31" s="90">
        <v>1741903</v>
      </c>
    </row>
    <row r="32" spans="1:12" ht="18" customHeight="1">
      <c r="A32" s="131" t="s">
        <v>88</v>
      </c>
      <c r="B32" s="131" t="s">
        <v>89</v>
      </c>
      <c r="C32" s="132">
        <v>1209979</v>
      </c>
      <c r="D32" s="132">
        <v>1374971</v>
      </c>
      <c r="E32" s="132">
        <v>1495738</v>
      </c>
      <c r="F32" s="132">
        <v>1700483</v>
      </c>
      <c r="G32" s="132">
        <v>1855345</v>
      </c>
      <c r="H32" s="132">
        <v>1908245</v>
      </c>
      <c r="I32" s="133">
        <v>2141892</v>
      </c>
      <c r="J32" s="133">
        <v>2168894</v>
      </c>
      <c r="K32" s="133">
        <v>2302944</v>
      </c>
      <c r="L32" s="134">
        <v>2460084</v>
      </c>
    </row>
    <row r="33" spans="1:12" s="73" customFormat="1" ht="18" customHeight="1" thickBot="1">
      <c r="A33" s="135" t="s">
        <v>90</v>
      </c>
      <c r="B33" s="135" t="s">
        <v>91</v>
      </c>
      <c r="C33" s="136">
        <v>1798797</v>
      </c>
      <c r="D33" s="136">
        <v>2069958</v>
      </c>
      <c r="E33" s="136">
        <v>2174782</v>
      </c>
      <c r="F33" s="136">
        <v>2410655</v>
      </c>
      <c r="G33" s="136">
        <v>2711058</v>
      </c>
      <c r="H33" s="136">
        <v>2856636</v>
      </c>
      <c r="I33" s="137">
        <v>3087824</v>
      </c>
      <c r="J33" s="137">
        <v>3320005</v>
      </c>
      <c r="K33" s="137">
        <v>3464449</v>
      </c>
      <c r="L33" s="138">
        <v>3876635</v>
      </c>
    </row>
    <row r="34" spans="1:12" ht="18" customHeight="1" thickTop="1">
      <c r="A34" s="100" t="s">
        <v>92</v>
      </c>
      <c r="B34" s="100" t="s">
        <v>93</v>
      </c>
      <c r="C34" s="19"/>
      <c r="D34" s="19"/>
      <c r="E34" s="19"/>
      <c r="F34" s="19"/>
      <c r="G34" s="19"/>
      <c r="H34" s="19"/>
      <c r="I34" s="20"/>
      <c r="J34" s="20"/>
      <c r="K34" s="20"/>
      <c r="L34" s="21"/>
    </row>
    <row r="35" spans="1:12" ht="18" customHeight="1">
      <c r="A35" s="33" t="s">
        <v>94</v>
      </c>
      <c r="B35" s="33" t="s">
        <v>95</v>
      </c>
      <c r="C35" s="34"/>
      <c r="D35" s="34"/>
      <c r="E35" s="34"/>
      <c r="F35" s="34"/>
      <c r="G35" s="34"/>
      <c r="H35" s="34"/>
      <c r="I35" s="35"/>
      <c r="J35" s="35"/>
      <c r="K35" s="35"/>
      <c r="L35" s="36"/>
    </row>
    <row r="36" spans="1:12" ht="26.25" customHeight="1">
      <c r="A36" s="86" t="s">
        <v>96</v>
      </c>
      <c r="B36" s="86" t="s">
        <v>97</v>
      </c>
      <c r="C36" s="34">
        <v>124676</v>
      </c>
      <c r="D36" s="34">
        <v>152972</v>
      </c>
      <c r="E36" s="34">
        <v>183380</v>
      </c>
      <c r="F36" s="34">
        <v>188282</v>
      </c>
      <c r="G36" s="34">
        <v>254212</v>
      </c>
      <c r="H36" s="34">
        <v>265210</v>
      </c>
      <c r="I36" s="35">
        <v>115672</v>
      </c>
      <c r="J36" s="35">
        <v>103635</v>
      </c>
      <c r="K36" s="35">
        <v>119616</v>
      </c>
      <c r="L36" s="36">
        <v>126008</v>
      </c>
    </row>
    <row r="37" spans="1:12" ht="18" customHeight="1">
      <c r="A37" s="86" t="s">
        <v>104</v>
      </c>
      <c r="B37" s="86" t="s">
        <v>105</v>
      </c>
      <c r="C37" s="139" t="s">
        <v>106</v>
      </c>
      <c r="D37" s="139">
        <v>72000</v>
      </c>
      <c r="E37" s="139" t="s">
        <v>106</v>
      </c>
      <c r="F37" s="139" t="s">
        <v>106</v>
      </c>
      <c r="G37" s="139" t="s">
        <v>107</v>
      </c>
      <c r="H37" s="139" t="s">
        <v>107</v>
      </c>
      <c r="I37" s="140">
        <v>49000</v>
      </c>
      <c r="J37" s="140" t="s">
        <v>107</v>
      </c>
      <c r="K37" s="140" t="s">
        <v>106</v>
      </c>
      <c r="L37" s="141" t="s">
        <v>106</v>
      </c>
    </row>
    <row r="38" spans="1:12" ht="18" customHeight="1">
      <c r="A38" s="86" t="s">
        <v>100</v>
      </c>
      <c r="B38" s="86" t="s">
        <v>101</v>
      </c>
      <c r="C38" s="139">
        <v>100000</v>
      </c>
      <c r="D38" s="139" t="s">
        <v>106</v>
      </c>
      <c r="E38" s="139">
        <v>10000</v>
      </c>
      <c r="F38" s="139" t="s">
        <v>106</v>
      </c>
      <c r="G38" s="139">
        <v>20000</v>
      </c>
      <c r="H38" s="139">
        <v>95000</v>
      </c>
      <c r="I38" s="140">
        <v>65000</v>
      </c>
      <c r="J38" s="140">
        <v>40000</v>
      </c>
      <c r="K38" s="140">
        <v>25000</v>
      </c>
      <c r="L38" s="141">
        <v>50000</v>
      </c>
    </row>
    <row r="39" spans="1:12" ht="27" customHeight="1">
      <c r="A39" s="86" t="s">
        <v>102</v>
      </c>
      <c r="B39" s="86" t="s">
        <v>103</v>
      </c>
      <c r="C39" s="34">
        <v>38000</v>
      </c>
      <c r="D39" s="34">
        <v>20000</v>
      </c>
      <c r="E39" s="34">
        <v>20000</v>
      </c>
      <c r="F39" s="34">
        <v>50000</v>
      </c>
      <c r="G39" s="34">
        <v>30100</v>
      </c>
      <c r="H39" s="139" t="s">
        <v>107</v>
      </c>
      <c r="I39" s="140">
        <v>40783</v>
      </c>
      <c r="J39" s="140">
        <v>14321</v>
      </c>
      <c r="K39" s="140">
        <v>33567</v>
      </c>
      <c r="L39" s="141">
        <v>87264</v>
      </c>
    </row>
    <row r="40" spans="1:12" ht="18" customHeight="1">
      <c r="A40" s="86" t="s">
        <v>108</v>
      </c>
      <c r="B40" s="86" t="s">
        <v>109</v>
      </c>
      <c r="C40" s="139">
        <v>27057</v>
      </c>
      <c r="D40" s="139">
        <v>15973</v>
      </c>
      <c r="E40" s="139">
        <v>43373</v>
      </c>
      <c r="F40" s="139">
        <v>29178</v>
      </c>
      <c r="G40" s="139">
        <v>37551</v>
      </c>
      <c r="H40" s="139">
        <v>39206</v>
      </c>
      <c r="I40" s="140">
        <v>34328</v>
      </c>
      <c r="J40" s="140">
        <v>23890</v>
      </c>
      <c r="K40" s="140">
        <v>37619</v>
      </c>
      <c r="L40" s="141">
        <v>19182</v>
      </c>
    </row>
    <row r="41" spans="1:12" ht="36.950000000000003" customHeight="1">
      <c r="A41" s="86" t="s">
        <v>631</v>
      </c>
      <c r="B41" s="86" t="s">
        <v>632</v>
      </c>
      <c r="C41" s="34">
        <v>64062</v>
      </c>
      <c r="D41" s="34">
        <v>77015</v>
      </c>
      <c r="E41" s="34">
        <v>77782</v>
      </c>
      <c r="F41" s="34">
        <v>83732</v>
      </c>
      <c r="G41" s="34">
        <v>102590</v>
      </c>
      <c r="H41" s="34">
        <v>132885</v>
      </c>
      <c r="I41" s="35">
        <v>112546</v>
      </c>
      <c r="J41" s="35">
        <v>106898</v>
      </c>
      <c r="K41" s="35">
        <v>125245</v>
      </c>
      <c r="L41" s="36">
        <v>185245</v>
      </c>
    </row>
    <row r="42" spans="1:12" ht="18" customHeight="1">
      <c r="A42" s="123" t="s">
        <v>69</v>
      </c>
      <c r="B42" s="123" t="s">
        <v>112</v>
      </c>
      <c r="C42" s="88">
        <v>246592</v>
      </c>
      <c r="D42" s="88">
        <v>325870</v>
      </c>
      <c r="E42" s="88">
        <v>321900</v>
      </c>
      <c r="F42" s="88">
        <v>328021</v>
      </c>
      <c r="G42" s="88">
        <v>320528</v>
      </c>
      <c r="H42" s="88">
        <v>388362</v>
      </c>
      <c r="I42" s="89">
        <v>445850</v>
      </c>
      <c r="J42" s="89">
        <v>433622</v>
      </c>
      <c r="K42" s="89">
        <v>463330</v>
      </c>
      <c r="L42" s="90">
        <v>437524</v>
      </c>
    </row>
    <row r="43" spans="1:12" s="73" customFormat="1" ht="18" customHeight="1">
      <c r="A43" s="127" t="s">
        <v>113</v>
      </c>
      <c r="B43" s="127" t="s">
        <v>114</v>
      </c>
      <c r="C43" s="128">
        <v>600388</v>
      </c>
      <c r="D43" s="128">
        <v>663832</v>
      </c>
      <c r="E43" s="128">
        <v>656436</v>
      </c>
      <c r="F43" s="128">
        <v>679215</v>
      </c>
      <c r="G43" s="128">
        <v>764982</v>
      </c>
      <c r="H43" s="128">
        <v>920663</v>
      </c>
      <c r="I43" s="129">
        <v>863180</v>
      </c>
      <c r="J43" s="129">
        <v>722368</v>
      </c>
      <c r="K43" s="129">
        <v>804378</v>
      </c>
      <c r="L43" s="130">
        <v>905224</v>
      </c>
    </row>
    <row r="44" spans="1:12" ht="18" customHeight="1">
      <c r="A44" s="18" t="s">
        <v>115</v>
      </c>
      <c r="B44" s="18" t="s">
        <v>116</v>
      </c>
      <c r="C44" s="19"/>
      <c r="D44" s="19"/>
      <c r="E44" s="19"/>
      <c r="F44" s="19"/>
      <c r="G44" s="19"/>
      <c r="H44" s="19"/>
      <c r="I44" s="20"/>
      <c r="J44" s="20"/>
      <c r="K44" s="20"/>
      <c r="L44" s="21"/>
    </row>
    <row r="45" spans="1:12" ht="18" customHeight="1">
      <c r="A45" s="86" t="s">
        <v>117</v>
      </c>
      <c r="B45" s="86" t="s">
        <v>118</v>
      </c>
      <c r="C45" s="34">
        <v>30000</v>
      </c>
      <c r="D45" s="34">
        <v>110000</v>
      </c>
      <c r="E45" s="34">
        <v>100000</v>
      </c>
      <c r="F45" s="34">
        <v>200000</v>
      </c>
      <c r="G45" s="34">
        <v>287000</v>
      </c>
      <c r="H45" s="34">
        <v>192000</v>
      </c>
      <c r="I45" s="35">
        <v>277000</v>
      </c>
      <c r="J45" s="35">
        <v>383000</v>
      </c>
      <c r="K45" s="35">
        <v>408000</v>
      </c>
      <c r="L45" s="36">
        <v>558000</v>
      </c>
    </row>
    <row r="46" spans="1:12" ht="18" customHeight="1">
      <c r="A46" s="86" t="s">
        <v>119</v>
      </c>
      <c r="B46" s="86" t="s">
        <v>120</v>
      </c>
      <c r="C46" s="34">
        <v>130000</v>
      </c>
      <c r="D46" s="34">
        <v>187960</v>
      </c>
      <c r="E46" s="34">
        <v>192960</v>
      </c>
      <c r="F46" s="34">
        <v>215371</v>
      </c>
      <c r="G46" s="34">
        <v>232029</v>
      </c>
      <c r="H46" s="34">
        <v>237322</v>
      </c>
      <c r="I46" s="35">
        <v>327147</v>
      </c>
      <c r="J46" s="35">
        <v>502084</v>
      </c>
      <c r="K46" s="35">
        <v>474174</v>
      </c>
      <c r="L46" s="36">
        <v>587556</v>
      </c>
    </row>
    <row r="47" spans="1:12" ht="18" customHeight="1">
      <c r="A47" s="86" t="s">
        <v>69</v>
      </c>
      <c r="B47" s="86" t="s">
        <v>121</v>
      </c>
      <c r="C47" s="34">
        <v>217725</v>
      </c>
      <c r="D47" s="34">
        <v>200028</v>
      </c>
      <c r="E47" s="34">
        <v>265793</v>
      </c>
      <c r="F47" s="34">
        <v>265929</v>
      </c>
      <c r="G47" s="34">
        <v>252397</v>
      </c>
      <c r="H47" s="34">
        <v>252805</v>
      </c>
      <c r="I47" s="35">
        <v>259690</v>
      </c>
      <c r="J47" s="35">
        <v>246093</v>
      </c>
      <c r="K47" s="35">
        <v>217269</v>
      </c>
      <c r="L47" s="36">
        <v>148390</v>
      </c>
    </row>
    <row r="48" spans="1:12" ht="18" customHeight="1">
      <c r="A48" s="123" t="s">
        <v>122</v>
      </c>
      <c r="B48" s="123" t="s">
        <v>123</v>
      </c>
      <c r="C48" s="88">
        <v>377725</v>
      </c>
      <c r="D48" s="88">
        <v>497988</v>
      </c>
      <c r="E48" s="88">
        <v>558753</v>
      </c>
      <c r="F48" s="88">
        <v>681301</v>
      </c>
      <c r="G48" s="88">
        <v>771426</v>
      </c>
      <c r="H48" s="88">
        <v>682127</v>
      </c>
      <c r="I48" s="89">
        <v>863837</v>
      </c>
      <c r="J48" s="89">
        <v>1131177</v>
      </c>
      <c r="K48" s="89">
        <v>1099443</v>
      </c>
      <c r="L48" s="90">
        <v>1293947</v>
      </c>
    </row>
    <row r="49" spans="1:12" s="73" customFormat="1" ht="18" customHeight="1" thickBot="1">
      <c r="A49" s="135" t="s">
        <v>124</v>
      </c>
      <c r="B49" s="135" t="s">
        <v>125</v>
      </c>
      <c r="C49" s="136">
        <v>978114</v>
      </c>
      <c r="D49" s="136">
        <v>1161821</v>
      </c>
      <c r="E49" s="136">
        <v>1215190</v>
      </c>
      <c r="F49" s="136">
        <v>1360516</v>
      </c>
      <c r="G49" s="136">
        <v>1536408</v>
      </c>
      <c r="H49" s="136">
        <v>1602790</v>
      </c>
      <c r="I49" s="137">
        <v>1727018</v>
      </c>
      <c r="J49" s="137">
        <v>1853546</v>
      </c>
      <c r="K49" s="137">
        <v>1903822</v>
      </c>
      <c r="L49" s="138">
        <v>2199171</v>
      </c>
    </row>
    <row r="50" spans="1:12" ht="18" customHeight="1" thickTop="1">
      <c r="A50" s="18" t="s">
        <v>126</v>
      </c>
      <c r="B50" s="18" t="s">
        <v>127</v>
      </c>
      <c r="C50" s="19"/>
      <c r="D50" s="19"/>
      <c r="E50" s="19"/>
      <c r="F50" s="19"/>
      <c r="G50" s="19"/>
      <c r="H50" s="19"/>
      <c r="I50" s="20"/>
      <c r="J50" s="20"/>
      <c r="K50" s="20"/>
      <c r="L50" s="21"/>
    </row>
    <row r="51" spans="1:12" ht="18" customHeight="1">
      <c r="A51" s="86" t="s">
        <v>130</v>
      </c>
      <c r="B51" s="86" t="s">
        <v>131</v>
      </c>
      <c r="C51" s="34">
        <v>161699</v>
      </c>
      <c r="D51" s="34">
        <v>161699</v>
      </c>
      <c r="E51" s="34">
        <v>161699</v>
      </c>
      <c r="F51" s="34">
        <v>161699</v>
      </c>
      <c r="G51" s="34">
        <v>161699</v>
      </c>
      <c r="H51" s="34">
        <v>161699</v>
      </c>
      <c r="I51" s="35">
        <v>161699</v>
      </c>
      <c r="J51" s="35">
        <v>161699</v>
      </c>
      <c r="K51" s="35">
        <v>161699</v>
      </c>
      <c r="L51" s="36">
        <v>161845</v>
      </c>
    </row>
    <row r="52" spans="1:12" ht="18" customHeight="1">
      <c r="A52" s="86" t="s">
        <v>132</v>
      </c>
      <c r="B52" s="86" t="s">
        <v>133</v>
      </c>
      <c r="C52" s="34">
        <v>280365</v>
      </c>
      <c r="D52" s="34">
        <v>280365</v>
      </c>
      <c r="E52" s="34">
        <v>296959</v>
      </c>
      <c r="F52" s="34">
        <v>296958</v>
      </c>
      <c r="G52" s="34">
        <v>296958</v>
      </c>
      <c r="H52" s="34">
        <v>296958</v>
      </c>
      <c r="I52" s="35">
        <v>296958</v>
      </c>
      <c r="J52" s="35">
        <v>297015</v>
      </c>
      <c r="K52" s="35">
        <v>297473</v>
      </c>
      <c r="L52" s="36">
        <v>298713</v>
      </c>
    </row>
    <row r="53" spans="1:12" ht="18" customHeight="1">
      <c r="A53" s="86" t="s">
        <v>134</v>
      </c>
      <c r="B53" s="86" t="s">
        <v>135</v>
      </c>
      <c r="C53" s="142">
        <v>336740</v>
      </c>
      <c r="D53" s="142">
        <v>388025</v>
      </c>
      <c r="E53" s="142">
        <v>423595</v>
      </c>
      <c r="F53" s="142">
        <v>510504</v>
      </c>
      <c r="G53" s="142">
        <v>641256</v>
      </c>
      <c r="H53" s="142">
        <v>748957</v>
      </c>
      <c r="I53" s="143">
        <v>862539</v>
      </c>
      <c r="J53" s="143">
        <v>972362</v>
      </c>
      <c r="K53" s="143">
        <v>1059472</v>
      </c>
      <c r="L53" s="144">
        <v>1180017</v>
      </c>
    </row>
    <row r="54" spans="1:12" ht="18" customHeight="1">
      <c r="A54" s="123" t="s">
        <v>136</v>
      </c>
      <c r="B54" s="123" t="s">
        <v>137</v>
      </c>
      <c r="C54" s="124">
        <v>-2284</v>
      </c>
      <c r="D54" s="124">
        <v>-2994</v>
      </c>
      <c r="E54" s="124">
        <v>-5646</v>
      </c>
      <c r="F54" s="124">
        <v>-8450</v>
      </c>
      <c r="G54" s="124">
        <v>-4630</v>
      </c>
      <c r="H54" s="124">
        <v>-8316</v>
      </c>
      <c r="I54" s="125">
        <v>-7588</v>
      </c>
      <c r="J54" s="125">
        <v>-33019</v>
      </c>
      <c r="K54" s="125">
        <v>-29081</v>
      </c>
      <c r="L54" s="126">
        <v>-20327</v>
      </c>
    </row>
    <row r="55" spans="1:12" s="73" customFormat="1" ht="18" customHeight="1">
      <c r="A55" s="127" t="s">
        <v>138</v>
      </c>
      <c r="B55" s="127" t="s">
        <v>139</v>
      </c>
      <c r="C55" s="128">
        <v>776520</v>
      </c>
      <c r="D55" s="128">
        <v>827095</v>
      </c>
      <c r="E55" s="128">
        <v>876607</v>
      </c>
      <c r="F55" s="128">
        <v>960711</v>
      </c>
      <c r="G55" s="128">
        <v>1095283</v>
      </c>
      <c r="H55" s="128">
        <v>1199299</v>
      </c>
      <c r="I55" s="129">
        <v>1313609</v>
      </c>
      <c r="J55" s="129">
        <v>1398057</v>
      </c>
      <c r="K55" s="129">
        <v>1489564</v>
      </c>
      <c r="L55" s="130">
        <v>1620249</v>
      </c>
    </row>
    <row r="56" spans="1:12" ht="23.25" customHeight="1">
      <c r="A56" s="18" t="s">
        <v>633</v>
      </c>
      <c r="B56" s="18" t="s">
        <v>634</v>
      </c>
      <c r="C56" s="19"/>
      <c r="D56" s="19"/>
      <c r="E56" s="19"/>
      <c r="F56" s="19"/>
      <c r="G56" s="19"/>
      <c r="H56" s="19"/>
      <c r="I56" s="20"/>
      <c r="J56" s="20"/>
      <c r="K56" s="20"/>
      <c r="L56" s="21"/>
    </row>
    <row r="57" spans="1:12" ht="26.1" customHeight="1">
      <c r="A57" s="86" t="s">
        <v>142</v>
      </c>
      <c r="B57" s="86" t="s">
        <v>143</v>
      </c>
      <c r="C57" s="142">
        <v>50535</v>
      </c>
      <c r="D57" s="142">
        <v>82811</v>
      </c>
      <c r="E57" s="142">
        <v>83535</v>
      </c>
      <c r="F57" s="142">
        <v>86616</v>
      </c>
      <c r="G57" s="142">
        <v>73291</v>
      </c>
      <c r="H57" s="142">
        <v>48639</v>
      </c>
      <c r="I57" s="143">
        <v>37247</v>
      </c>
      <c r="J57" s="143">
        <v>58506</v>
      </c>
      <c r="K57" s="143">
        <v>62609</v>
      </c>
      <c r="L57" s="144">
        <v>51249</v>
      </c>
    </row>
    <row r="58" spans="1:12" ht="23.25" customHeight="1">
      <c r="A58" s="86" t="s">
        <v>144</v>
      </c>
      <c r="B58" s="86" t="s">
        <v>145</v>
      </c>
      <c r="C58" s="145">
        <v>10</v>
      </c>
      <c r="D58" s="145">
        <v>104</v>
      </c>
      <c r="E58" s="145">
        <v>262</v>
      </c>
      <c r="F58" s="145">
        <v>375</v>
      </c>
      <c r="G58" s="145">
        <v>796</v>
      </c>
      <c r="H58" s="145">
        <v>470</v>
      </c>
      <c r="I58" s="146">
        <v>728</v>
      </c>
      <c r="J58" s="146">
        <v>511</v>
      </c>
      <c r="K58" s="146">
        <v>-882</v>
      </c>
      <c r="L58" s="147">
        <v>-2037</v>
      </c>
    </row>
    <row r="59" spans="1:12" ht="18" customHeight="1">
      <c r="A59" s="86" t="s">
        <v>146</v>
      </c>
      <c r="B59" s="86" t="s">
        <v>147</v>
      </c>
      <c r="C59" s="145">
        <v>-6420</v>
      </c>
      <c r="D59" s="145">
        <v>-1912</v>
      </c>
      <c r="E59" s="145">
        <v>-851</v>
      </c>
      <c r="F59" s="145">
        <v>2319</v>
      </c>
      <c r="G59" s="145">
        <v>5162</v>
      </c>
      <c r="H59" s="145">
        <v>5322</v>
      </c>
      <c r="I59" s="146">
        <v>9119</v>
      </c>
      <c r="J59" s="146">
        <v>9293</v>
      </c>
      <c r="K59" s="146">
        <v>9335</v>
      </c>
      <c r="L59" s="147">
        <v>8002</v>
      </c>
    </row>
    <row r="60" spans="1:12" ht="26.1" customHeight="1">
      <c r="A60" s="131" t="s">
        <v>635</v>
      </c>
      <c r="B60" s="131" t="s">
        <v>636</v>
      </c>
      <c r="C60" s="148">
        <v>44124</v>
      </c>
      <c r="D60" s="148">
        <v>81002</v>
      </c>
      <c r="E60" s="148">
        <v>82945</v>
      </c>
      <c r="F60" s="148">
        <v>89311</v>
      </c>
      <c r="G60" s="148">
        <v>79250</v>
      </c>
      <c r="H60" s="148">
        <v>54432</v>
      </c>
      <c r="I60" s="149">
        <v>47095</v>
      </c>
      <c r="J60" s="149">
        <v>68310</v>
      </c>
      <c r="K60" s="149">
        <v>71062</v>
      </c>
      <c r="L60" s="150">
        <v>57214</v>
      </c>
    </row>
    <row r="61" spans="1:12" ht="18" customHeight="1">
      <c r="A61" s="131" t="s">
        <v>152</v>
      </c>
      <c r="B61" s="131" t="s">
        <v>153</v>
      </c>
      <c r="C61" s="151">
        <v>38</v>
      </c>
      <c r="D61" s="151">
        <v>38</v>
      </c>
      <c r="E61" s="151">
        <v>38</v>
      </c>
      <c r="F61" s="151">
        <v>115</v>
      </c>
      <c r="G61" s="151">
        <v>115</v>
      </c>
      <c r="H61" s="151">
        <v>114</v>
      </c>
      <c r="I61" s="152">
        <v>101</v>
      </c>
      <c r="J61" s="152">
        <v>91</v>
      </c>
      <c r="K61" s="152" t="s">
        <v>106</v>
      </c>
      <c r="L61" s="153" t="s">
        <v>106</v>
      </c>
    </row>
    <row r="62" spans="1:12" s="73" customFormat="1" ht="18" customHeight="1">
      <c r="A62" s="127" t="s">
        <v>156</v>
      </c>
      <c r="B62" s="127" t="s">
        <v>157</v>
      </c>
      <c r="C62" s="154">
        <v>820683</v>
      </c>
      <c r="D62" s="154">
        <v>908137</v>
      </c>
      <c r="E62" s="154">
        <v>959592</v>
      </c>
      <c r="F62" s="154">
        <v>1050139</v>
      </c>
      <c r="G62" s="154">
        <v>1174649</v>
      </c>
      <c r="H62" s="154">
        <v>1253846</v>
      </c>
      <c r="I62" s="155">
        <v>1360805</v>
      </c>
      <c r="J62" s="155">
        <v>1466459</v>
      </c>
      <c r="K62" s="155">
        <v>1560626</v>
      </c>
      <c r="L62" s="156">
        <v>1677463</v>
      </c>
    </row>
    <row r="63" spans="1:12" s="73" customFormat="1" ht="18" customHeight="1" thickBot="1">
      <c r="A63" s="135" t="s">
        <v>158</v>
      </c>
      <c r="B63" s="135" t="s">
        <v>159</v>
      </c>
      <c r="C63" s="157">
        <v>1798797</v>
      </c>
      <c r="D63" s="157">
        <v>2069958</v>
      </c>
      <c r="E63" s="157">
        <v>2174782</v>
      </c>
      <c r="F63" s="157">
        <v>2410655</v>
      </c>
      <c r="G63" s="157">
        <v>2711058</v>
      </c>
      <c r="H63" s="157">
        <v>2856636</v>
      </c>
      <c r="I63" s="158">
        <v>3087824</v>
      </c>
      <c r="J63" s="158">
        <v>3320005</v>
      </c>
      <c r="K63" s="158">
        <v>3464449</v>
      </c>
      <c r="L63" s="159">
        <v>3876635</v>
      </c>
    </row>
    <row r="64" spans="1:12" ht="14.1" customHeight="1" thickTop="1"/>
  </sheetData>
  <sheetProtection password="D4A7" sheet="1" objects="1" scenarios="1"/>
  <phoneticPr fontId="6"/>
  <printOptions horizontalCentered="1"/>
  <pageMargins left="0.59055118110236227" right="0.39370078740157483" top="0.31496062992125984" bottom="0.51181102362204722" header="0.19685039370078741" footer="0.19685039370078741"/>
  <pageSetup paperSize="9" scale="61" orientation="portrait" r:id="rId1"/>
  <headerFooter scaleWithDoc="0" alignWithMargins="0">
    <oddFooter>&amp;R&amp;"Meiryo UI,標準"&amp;6Daiwa House Industry  Financial Factbook
Fiscal Year Ended March 31, 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L62"/>
  <sheetViews>
    <sheetView showGridLines="0" view="pageBreakPreview" zoomScaleNormal="100" zoomScaleSheetLayoutView="100" workbookViewId="0"/>
  </sheetViews>
  <sheetFormatPr defaultColWidth="8" defaultRowHeight="14.1" customHeight="1"/>
  <cols>
    <col min="1" max="1" width="26.5" style="3" customWidth="1"/>
    <col min="2" max="2" width="23.375" style="3" customWidth="1"/>
    <col min="3" max="6" width="9.25" style="3" customWidth="1"/>
    <col min="7" max="12" width="9.25" style="6" customWidth="1"/>
    <col min="13" max="16384" width="8" style="3"/>
  </cols>
  <sheetData>
    <row r="1" spans="1:12" ht="16.5" customHeight="1">
      <c r="A1" s="710"/>
      <c r="B1" s="710"/>
      <c r="C1" s="711"/>
      <c r="D1" s="711"/>
      <c r="E1" s="711"/>
      <c r="F1" s="711"/>
      <c r="G1" s="709"/>
      <c r="H1" s="709"/>
      <c r="I1" s="709"/>
      <c r="J1" s="709"/>
      <c r="K1" s="709"/>
      <c r="L1" s="709" t="str">
        <f>P.1市場①!M1</f>
        <v>　Financial Factbook FYE 2023/03</v>
      </c>
    </row>
    <row r="2" spans="1:12" ht="23.25" customHeight="1">
      <c r="A2" s="4" t="s">
        <v>48</v>
      </c>
      <c r="B2" s="5"/>
    </row>
    <row r="3" spans="1:12" ht="11.25" customHeight="1"/>
    <row r="4" spans="1:12" ht="23.25" customHeight="1" thickBot="1">
      <c r="A4" s="7" t="s">
        <v>49</v>
      </c>
      <c r="B4" s="8"/>
      <c r="C4" s="10"/>
      <c r="D4" s="10"/>
      <c r="E4" s="10"/>
      <c r="F4" s="10"/>
      <c r="G4" s="9"/>
      <c r="H4" s="9"/>
      <c r="I4" s="9"/>
      <c r="J4" s="9"/>
      <c r="K4" s="9"/>
      <c r="L4" s="9"/>
    </row>
    <row r="5" spans="1:12" ht="17.25" customHeight="1">
      <c r="G5" s="11"/>
      <c r="H5" s="11"/>
      <c r="I5" s="11"/>
      <c r="J5" s="11"/>
      <c r="K5" s="11"/>
      <c r="L5" s="11" t="s">
        <v>50</v>
      </c>
    </row>
    <row r="6" spans="1:12" ht="17.25" customHeight="1" thickBot="1">
      <c r="A6" s="13"/>
      <c r="B6" s="13"/>
      <c r="C6" s="14" t="s">
        <v>4</v>
      </c>
      <c r="D6" s="14" t="s">
        <v>5</v>
      </c>
      <c r="E6" s="14" t="s">
        <v>6</v>
      </c>
      <c r="F6" s="14" t="s">
        <v>7</v>
      </c>
      <c r="G6" s="14" t="s">
        <v>8</v>
      </c>
      <c r="H6" s="14" t="s">
        <v>9</v>
      </c>
      <c r="I6" s="14" t="s">
        <v>10</v>
      </c>
      <c r="J6" s="14" t="s">
        <v>11</v>
      </c>
      <c r="K6" s="14" t="s">
        <v>12</v>
      </c>
      <c r="L6" s="16" t="s">
        <v>13</v>
      </c>
    </row>
    <row r="7" spans="1:12" ht="18" customHeight="1">
      <c r="A7" s="668" t="s">
        <v>51</v>
      </c>
      <c r="B7" s="100" t="s">
        <v>52</v>
      </c>
      <c r="C7" s="19"/>
      <c r="D7" s="19"/>
      <c r="E7" s="19"/>
      <c r="F7" s="19"/>
      <c r="G7" s="19"/>
      <c r="H7" s="19"/>
      <c r="I7" s="20"/>
      <c r="J7" s="20"/>
      <c r="K7" s="20"/>
      <c r="L7" s="21"/>
    </row>
    <row r="8" spans="1:12" ht="18" customHeight="1">
      <c r="A8" s="33" t="s">
        <v>53</v>
      </c>
      <c r="B8" s="33" t="s">
        <v>54</v>
      </c>
      <c r="C8" s="34"/>
      <c r="D8" s="34"/>
      <c r="E8" s="34"/>
      <c r="F8" s="34"/>
      <c r="G8" s="34"/>
      <c r="H8" s="34"/>
      <c r="I8" s="35"/>
      <c r="J8" s="35"/>
      <c r="K8" s="35"/>
      <c r="L8" s="36"/>
    </row>
    <row r="9" spans="1:12" ht="18" customHeight="1">
      <c r="A9" s="669" t="s">
        <v>55</v>
      </c>
      <c r="B9" s="28" t="s">
        <v>56</v>
      </c>
      <c r="C9" s="19">
        <v>212114</v>
      </c>
      <c r="D9" s="19">
        <v>238776</v>
      </c>
      <c r="E9" s="19">
        <v>192571</v>
      </c>
      <c r="F9" s="19">
        <v>216749</v>
      </c>
      <c r="G9" s="19">
        <v>330806</v>
      </c>
      <c r="H9" s="19">
        <v>279859</v>
      </c>
      <c r="I9" s="20">
        <v>281434</v>
      </c>
      <c r="J9" s="20">
        <v>425980</v>
      </c>
      <c r="K9" s="20">
        <v>337632</v>
      </c>
      <c r="L9" s="21">
        <v>358086</v>
      </c>
    </row>
    <row r="10" spans="1:12" ht="37.5" customHeight="1">
      <c r="A10" s="574" t="s">
        <v>57</v>
      </c>
      <c r="B10" s="86" t="s">
        <v>58</v>
      </c>
      <c r="C10" s="34">
        <v>227276</v>
      </c>
      <c r="D10" s="34">
        <v>244045</v>
      </c>
      <c r="E10" s="34">
        <v>281755</v>
      </c>
      <c r="F10" s="34">
        <v>315275</v>
      </c>
      <c r="G10" s="34">
        <v>360395</v>
      </c>
      <c r="H10" s="34">
        <v>390922</v>
      </c>
      <c r="I10" s="35">
        <v>433053</v>
      </c>
      <c r="J10" s="35">
        <v>401314</v>
      </c>
      <c r="K10" s="35">
        <v>407430</v>
      </c>
      <c r="L10" s="36">
        <v>454341</v>
      </c>
    </row>
    <row r="11" spans="1:12" ht="27" customHeight="1">
      <c r="A11" s="574" t="s">
        <v>59</v>
      </c>
      <c r="B11" s="86" t="s">
        <v>60</v>
      </c>
      <c r="C11" s="34">
        <v>18</v>
      </c>
      <c r="D11" s="34">
        <v>16</v>
      </c>
      <c r="E11" s="34">
        <v>16</v>
      </c>
      <c r="F11" s="34">
        <v>2006</v>
      </c>
      <c r="G11" s="34">
        <v>2040</v>
      </c>
      <c r="H11" s="34">
        <v>891</v>
      </c>
      <c r="I11" s="35">
        <v>814</v>
      </c>
      <c r="J11" s="35">
        <v>550</v>
      </c>
      <c r="K11" s="35">
        <v>7568</v>
      </c>
      <c r="L11" s="36">
        <v>3570</v>
      </c>
    </row>
    <row r="12" spans="1:12" ht="18" customHeight="1">
      <c r="A12" s="574" t="s">
        <v>61</v>
      </c>
      <c r="B12" s="86" t="s">
        <v>62</v>
      </c>
      <c r="C12" s="34">
        <v>455578</v>
      </c>
      <c r="D12" s="34">
        <v>598690</v>
      </c>
      <c r="E12" s="34">
        <v>640165</v>
      </c>
      <c r="F12" s="34">
        <v>624285</v>
      </c>
      <c r="G12" s="34">
        <v>784256</v>
      </c>
      <c r="H12" s="34">
        <v>955665</v>
      </c>
      <c r="I12" s="35">
        <v>1094844</v>
      </c>
      <c r="J12" s="35">
        <v>1173612</v>
      </c>
      <c r="K12" s="35">
        <v>1562408</v>
      </c>
      <c r="L12" s="36">
        <v>2091678</v>
      </c>
    </row>
    <row r="13" spans="1:12" ht="27" customHeight="1">
      <c r="A13" s="670" t="s">
        <v>63</v>
      </c>
      <c r="B13" s="101" t="s">
        <v>64</v>
      </c>
      <c r="C13" s="102">
        <v>23818</v>
      </c>
      <c r="D13" s="102">
        <v>31778</v>
      </c>
      <c r="E13" s="102">
        <v>36753</v>
      </c>
      <c r="F13" s="102">
        <v>49484</v>
      </c>
      <c r="G13" s="102">
        <v>58627</v>
      </c>
      <c r="H13" s="102">
        <v>79305</v>
      </c>
      <c r="I13" s="103">
        <v>47861</v>
      </c>
      <c r="J13" s="103">
        <v>46866</v>
      </c>
      <c r="K13" s="103">
        <v>48516</v>
      </c>
      <c r="L13" s="104">
        <v>49993</v>
      </c>
    </row>
    <row r="14" spans="1:12" ht="18" customHeight="1">
      <c r="A14" s="101" t="s">
        <v>65</v>
      </c>
      <c r="B14" s="101" t="s">
        <v>66</v>
      </c>
      <c r="C14" s="102">
        <v>319477</v>
      </c>
      <c r="D14" s="102">
        <v>399211</v>
      </c>
      <c r="E14" s="102">
        <v>422607</v>
      </c>
      <c r="F14" s="102">
        <v>393498</v>
      </c>
      <c r="G14" s="105">
        <v>501367</v>
      </c>
      <c r="H14" s="105">
        <v>620941</v>
      </c>
      <c r="I14" s="106">
        <v>703290</v>
      </c>
      <c r="J14" s="106">
        <v>794018</v>
      </c>
      <c r="K14" s="106">
        <v>1024842</v>
      </c>
      <c r="L14" s="107">
        <v>1322314</v>
      </c>
    </row>
    <row r="15" spans="1:12" ht="18" customHeight="1">
      <c r="A15" s="101" t="s">
        <v>67</v>
      </c>
      <c r="B15" s="101" t="s">
        <v>68</v>
      </c>
      <c r="C15" s="102">
        <v>84035</v>
      </c>
      <c r="D15" s="102">
        <v>140220</v>
      </c>
      <c r="E15" s="102">
        <v>152657</v>
      </c>
      <c r="F15" s="102">
        <v>154179</v>
      </c>
      <c r="G15" s="105">
        <v>195386</v>
      </c>
      <c r="H15" s="105">
        <v>223066</v>
      </c>
      <c r="I15" s="106">
        <v>309400</v>
      </c>
      <c r="J15" s="106">
        <v>299740</v>
      </c>
      <c r="K15" s="106">
        <v>454326</v>
      </c>
      <c r="L15" s="107">
        <v>678434</v>
      </c>
    </row>
    <row r="16" spans="1:12" ht="18" customHeight="1">
      <c r="A16" s="86" t="s">
        <v>69</v>
      </c>
      <c r="B16" s="86" t="s">
        <v>70</v>
      </c>
      <c r="C16" s="34">
        <v>184126</v>
      </c>
      <c r="D16" s="34">
        <v>192067</v>
      </c>
      <c r="E16" s="34">
        <v>216923</v>
      </c>
      <c r="F16" s="34">
        <v>254525</v>
      </c>
      <c r="G16" s="83">
        <v>261348</v>
      </c>
      <c r="H16" s="83">
        <v>302370</v>
      </c>
      <c r="I16" s="84">
        <v>302735</v>
      </c>
      <c r="J16" s="84">
        <v>366588</v>
      </c>
      <c r="K16" s="84">
        <v>395950</v>
      </c>
      <c r="L16" s="85">
        <v>347456</v>
      </c>
    </row>
    <row r="17" spans="1:12" ht="18" customHeight="1">
      <c r="A17" s="123" t="s">
        <v>71</v>
      </c>
      <c r="B17" s="123" t="s">
        <v>72</v>
      </c>
      <c r="C17" s="124">
        <v>-3382</v>
      </c>
      <c r="D17" s="124">
        <v>-3347</v>
      </c>
      <c r="E17" s="124">
        <v>-2583</v>
      </c>
      <c r="F17" s="124">
        <v>-7653</v>
      </c>
      <c r="G17" s="124">
        <v>-8836</v>
      </c>
      <c r="H17" s="124">
        <v>-8665</v>
      </c>
      <c r="I17" s="125">
        <v>-9016</v>
      </c>
      <c r="J17" s="125">
        <v>-13682</v>
      </c>
      <c r="K17" s="125">
        <v>-18195</v>
      </c>
      <c r="L17" s="126">
        <v>-3145</v>
      </c>
    </row>
    <row r="18" spans="1:12" s="73" customFormat="1" ht="18" customHeight="1">
      <c r="A18" s="127" t="s">
        <v>73</v>
      </c>
      <c r="B18" s="127" t="s">
        <v>74</v>
      </c>
      <c r="C18" s="128">
        <v>1075731</v>
      </c>
      <c r="D18" s="128">
        <v>1270247</v>
      </c>
      <c r="E18" s="128">
        <v>1328849</v>
      </c>
      <c r="F18" s="128">
        <v>1405188</v>
      </c>
      <c r="G18" s="128">
        <v>1730010</v>
      </c>
      <c r="H18" s="128">
        <v>1921043</v>
      </c>
      <c r="I18" s="129">
        <v>2103866</v>
      </c>
      <c r="J18" s="129">
        <v>2354364</v>
      </c>
      <c r="K18" s="129">
        <v>2692794</v>
      </c>
      <c r="L18" s="130">
        <v>3251988</v>
      </c>
    </row>
    <row r="19" spans="1:12" ht="18" customHeight="1">
      <c r="A19" s="18" t="s">
        <v>75</v>
      </c>
      <c r="B19" s="18" t="s">
        <v>76</v>
      </c>
      <c r="C19" s="19"/>
      <c r="D19" s="19"/>
      <c r="E19" s="19"/>
      <c r="F19" s="19"/>
      <c r="G19" s="19"/>
      <c r="H19" s="19"/>
      <c r="I19" s="20"/>
      <c r="J19" s="20"/>
      <c r="K19" s="20"/>
      <c r="L19" s="21"/>
    </row>
    <row r="20" spans="1:12" ht="18" customHeight="1">
      <c r="A20" s="86" t="s">
        <v>77</v>
      </c>
      <c r="B20" s="86" t="s">
        <v>78</v>
      </c>
      <c r="C20" s="34">
        <v>943886</v>
      </c>
      <c r="D20" s="34">
        <v>1070121</v>
      </c>
      <c r="E20" s="34">
        <v>1190704</v>
      </c>
      <c r="F20" s="34">
        <v>1407380</v>
      </c>
      <c r="G20" s="34">
        <v>1501499</v>
      </c>
      <c r="H20" s="34">
        <v>1608548</v>
      </c>
      <c r="I20" s="35">
        <v>1721717</v>
      </c>
      <c r="J20" s="35">
        <v>1858847</v>
      </c>
      <c r="K20" s="35">
        <v>1969066</v>
      </c>
      <c r="L20" s="36">
        <v>2033629</v>
      </c>
    </row>
    <row r="21" spans="1:12" ht="18" customHeight="1">
      <c r="A21" s="101" t="s">
        <v>79</v>
      </c>
      <c r="B21" s="101" t="s">
        <v>80</v>
      </c>
      <c r="C21" s="102">
        <v>384466</v>
      </c>
      <c r="D21" s="102">
        <v>417638</v>
      </c>
      <c r="E21" s="102">
        <v>428046</v>
      </c>
      <c r="F21" s="102">
        <v>482076</v>
      </c>
      <c r="G21" s="102">
        <v>546337</v>
      </c>
      <c r="H21" s="102">
        <v>581738</v>
      </c>
      <c r="I21" s="103">
        <v>570086</v>
      </c>
      <c r="J21" s="103">
        <v>653389</v>
      </c>
      <c r="K21" s="103">
        <v>744610</v>
      </c>
      <c r="L21" s="104">
        <v>818791</v>
      </c>
    </row>
    <row r="22" spans="1:12" ht="18" customHeight="1">
      <c r="A22" s="101" t="s">
        <v>81</v>
      </c>
      <c r="B22" s="101" t="s">
        <v>82</v>
      </c>
      <c r="C22" s="102">
        <v>485813</v>
      </c>
      <c r="D22" s="102">
        <v>566139</v>
      </c>
      <c r="E22" s="102">
        <v>652043</v>
      </c>
      <c r="F22" s="102">
        <v>759813</v>
      </c>
      <c r="G22" s="102">
        <v>776342</v>
      </c>
      <c r="H22" s="102">
        <v>811205</v>
      </c>
      <c r="I22" s="103">
        <v>857587</v>
      </c>
      <c r="J22" s="103">
        <v>870822</v>
      </c>
      <c r="K22" s="103">
        <v>878851</v>
      </c>
      <c r="L22" s="104">
        <v>916871</v>
      </c>
    </row>
    <row r="23" spans="1:12" ht="18" customHeight="1">
      <c r="A23" s="101" t="s">
        <v>69</v>
      </c>
      <c r="B23" s="101" t="s">
        <v>83</v>
      </c>
      <c r="C23" s="102">
        <v>73607</v>
      </c>
      <c r="D23" s="102">
        <v>86342</v>
      </c>
      <c r="E23" s="102">
        <v>110614</v>
      </c>
      <c r="F23" s="102">
        <v>165489</v>
      </c>
      <c r="G23" s="102">
        <v>178819</v>
      </c>
      <c r="H23" s="102">
        <v>215604</v>
      </c>
      <c r="I23" s="103">
        <v>294042</v>
      </c>
      <c r="J23" s="103">
        <v>334635</v>
      </c>
      <c r="K23" s="103">
        <v>345603</v>
      </c>
      <c r="L23" s="104">
        <v>297966</v>
      </c>
    </row>
    <row r="24" spans="1:12" ht="18" customHeight="1">
      <c r="A24" s="574" t="s">
        <v>84</v>
      </c>
      <c r="B24" s="86" t="s">
        <v>85</v>
      </c>
      <c r="C24" s="34">
        <v>82173</v>
      </c>
      <c r="D24" s="34">
        <v>80578</v>
      </c>
      <c r="E24" s="34">
        <v>87206</v>
      </c>
      <c r="F24" s="34">
        <v>86989</v>
      </c>
      <c r="G24" s="34">
        <v>103768</v>
      </c>
      <c r="H24" s="34">
        <v>124639</v>
      </c>
      <c r="I24" s="35">
        <v>118172</v>
      </c>
      <c r="J24" s="35">
        <v>135625</v>
      </c>
      <c r="K24" s="35">
        <v>170917</v>
      </c>
      <c r="L24" s="36">
        <v>193594</v>
      </c>
    </row>
    <row r="25" spans="1:12" ht="18" customHeight="1">
      <c r="A25" s="123" t="s">
        <v>86</v>
      </c>
      <c r="B25" s="123" t="s">
        <v>87</v>
      </c>
      <c r="C25" s="88">
        <v>564154</v>
      </c>
      <c r="D25" s="88">
        <v>600059</v>
      </c>
      <c r="E25" s="88">
        <v>651045</v>
      </c>
      <c r="F25" s="88">
        <v>656326</v>
      </c>
      <c r="G25" s="88">
        <v>699780</v>
      </c>
      <c r="H25" s="88">
        <v>679804</v>
      </c>
      <c r="I25" s="89">
        <v>683632</v>
      </c>
      <c r="J25" s="89">
        <v>704214</v>
      </c>
      <c r="K25" s="89">
        <v>688884</v>
      </c>
      <c r="L25" s="90">
        <v>662855</v>
      </c>
    </row>
    <row r="26" spans="1:12" s="73" customFormat="1" ht="18" customHeight="1">
      <c r="A26" s="127" t="s">
        <v>88</v>
      </c>
      <c r="B26" s="127" t="s">
        <v>89</v>
      </c>
      <c r="C26" s="128">
        <v>1590215</v>
      </c>
      <c r="D26" s="128">
        <v>1750759</v>
      </c>
      <c r="E26" s="128">
        <v>1928955</v>
      </c>
      <c r="F26" s="128">
        <v>2150696</v>
      </c>
      <c r="G26" s="128">
        <v>2305048</v>
      </c>
      <c r="H26" s="128">
        <v>2412993</v>
      </c>
      <c r="I26" s="129">
        <v>2523522</v>
      </c>
      <c r="J26" s="129">
        <v>2698687</v>
      </c>
      <c r="K26" s="129">
        <v>2828868</v>
      </c>
      <c r="L26" s="130">
        <v>2890079</v>
      </c>
    </row>
    <row r="27" spans="1:12" s="73" customFormat="1" ht="18" customHeight="1" thickBot="1">
      <c r="A27" s="135" t="s">
        <v>90</v>
      </c>
      <c r="B27" s="135" t="s">
        <v>91</v>
      </c>
      <c r="C27" s="136">
        <v>2665946</v>
      </c>
      <c r="D27" s="136">
        <v>3021007</v>
      </c>
      <c r="E27" s="136">
        <v>3257805</v>
      </c>
      <c r="F27" s="136">
        <v>3555885</v>
      </c>
      <c r="G27" s="136">
        <v>4035059</v>
      </c>
      <c r="H27" s="136">
        <v>4334037</v>
      </c>
      <c r="I27" s="137">
        <v>4627388</v>
      </c>
      <c r="J27" s="137">
        <v>5053052</v>
      </c>
      <c r="K27" s="137">
        <v>5521662</v>
      </c>
      <c r="L27" s="138">
        <v>6142067</v>
      </c>
    </row>
    <row r="28" spans="1:12" ht="18" customHeight="1" thickTop="1">
      <c r="A28" s="100" t="s">
        <v>92</v>
      </c>
      <c r="B28" s="100" t="s">
        <v>93</v>
      </c>
      <c r="C28" s="19"/>
      <c r="D28" s="19"/>
      <c r="E28" s="19"/>
      <c r="F28" s="19"/>
      <c r="G28" s="19"/>
      <c r="H28" s="19"/>
      <c r="I28" s="20"/>
      <c r="J28" s="20"/>
      <c r="K28" s="20"/>
      <c r="L28" s="21"/>
    </row>
    <row r="29" spans="1:12" ht="18" customHeight="1">
      <c r="A29" s="33" t="s">
        <v>94</v>
      </c>
      <c r="B29" s="33" t="s">
        <v>95</v>
      </c>
      <c r="C29" s="34"/>
      <c r="D29" s="34"/>
      <c r="E29" s="34"/>
      <c r="F29" s="34"/>
      <c r="G29" s="34"/>
      <c r="H29" s="34"/>
      <c r="I29" s="35"/>
      <c r="J29" s="35"/>
      <c r="K29" s="35"/>
      <c r="L29" s="36"/>
    </row>
    <row r="30" spans="1:12" ht="26.25" customHeight="1">
      <c r="A30" s="86" t="s">
        <v>96</v>
      </c>
      <c r="B30" s="86" t="s">
        <v>97</v>
      </c>
      <c r="C30" s="34">
        <v>274776</v>
      </c>
      <c r="D30" s="34">
        <v>309261</v>
      </c>
      <c r="E30" s="34">
        <v>368494</v>
      </c>
      <c r="F30" s="34">
        <v>383232</v>
      </c>
      <c r="G30" s="34">
        <v>479451</v>
      </c>
      <c r="H30" s="34">
        <v>530472</v>
      </c>
      <c r="I30" s="35">
        <v>360338</v>
      </c>
      <c r="J30" s="35">
        <v>296165</v>
      </c>
      <c r="K30" s="35">
        <v>355936</v>
      </c>
      <c r="L30" s="36">
        <v>380004</v>
      </c>
    </row>
    <row r="31" spans="1:12" ht="17.25" customHeight="1">
      <c r="A31" s="86" t="s">
        <v>98</v>
      </c>
      <c r="B31" s="86" t="s">
        <v>99</v>
      </c>
      <c r="C31" s="34">
        <v>22302</v>
      </c>
      <c r="D31" s="34">
        <v>70892</v>
      </c>
      <c r="E31" s="34">
        <v>54291</v>
      </c>
      <c r="F31" s="34">
        <v>78944</v>
      </c>
      <c r="G31" s="34">
        <v>93843</v>
      </c>
      <c r="H31" s="34">
        <v>97631</v>
      </c>
      <c r="I31" s="35">
        <v>110519</v>
      </c>
      <c r="J31" s="35">
        <v>124584</v>
      </c>
      <c r="K31" s="35">
        <v>151421</v>
      </c>
      <c r="L31" s="36">
        <v>133028</v>
      </c>
    </row>
    <row r="32" spans="1:12" ht="26.25" customHeight="1">
      <c r="A32" s="86" t="s">
        <v>100</v>
      </c>
      <c r="B32" s="86" t="s">
        <v>101</v>
      </c>
      <c r="C32" s="34">
        <v>100053</v>
      </c>
      <c r="D32" s="34">
        <v>110</v>
      </c>
      <c r="E32" s="34">
        <v>10085</v>
      </c>
      <c r="F32" s="34">
        <v>10</v>
      </c>
      <c r="G32" s="34">
        <v>20110</v>
      </c>
      <c r="H32" s="34">
        <v>95000</v>
      </c>
      <c r="I32" s="35">
        <v>65000</v>
      </c>
      <c r="J32" s="35">
        <v>40000</v>
      </c>
      <c r="K32" s="35">
        <v>25000</v>
      </c>
      <c r="L32" s="36">
        <v>50000</v>
      </c>
    </row>
    <row r="33" spans="1:12" ht="26.25" customHeight="1">
      <c r="A33" s="86" t="s">
        <v>102</v>
      </c>
      <c r="B33" s="86" t="s">
        <v>103</v>
      </c>
      <c r="C33" s="34">
        <v>60442</v>
      </c>
      <c r="D33" s="34">
        <v>34803</v>
      </c>
      <c r="E33" s="34">
        <v>31748</v>
      </c>
      <c r="F33" s="34">
        <v>69401</v>
      </c>
      <c r="G33" s="34">
        <v>61574</v>
      </c>
      <c r="H33" s="34">
        <v>40441</v>
      </c>
      <c r="I33" s="35">
        <v>65669</v>
      </c>
      <c r="J33" s="35">
        <v>46700</v>
      </c>
      <c r="K33" s="35">
        <v>79589</v>
      </c>
      <c r="L33" s="36">
        <v>159044</v>
      </c>
    </row>
    <row r="34" spans="1:12" ht="18" customHeight="1">
      <c r="A34" s="86" t="s">
        <v>104</v>
      </c>
      <c r="B34" s="86" t="s">
        <v>105</v>
      </c>
      <c r="C34" s="139" t="s">
        <v>106</v>
      </c>
      <c r="D34" s="139">
        <v>72000</v>
      </c>
      <c r="E34" s="139" t="s">
        <v>106</v>
      </c>
      <c r="F34" s="139" t="s">
        <v>106</v>
      </c>
      <c r="G34" s="139" t="s">
        <v>107</v>
      </c>
      <c r="H34" s="139" t="s">
        <v>107</v>
      </c>
      <c r="I34" s="140">
        <v>49000</v>
      </c>
      <c r="J34" s="140" t="s">
        <v>107</v>
      </c>
      <c r="K34" s="140" t="s">
        <v>106</v>
      </c>
      <c r="L34" s="141" t="s">
        <v>107</v>
      </c>
    </row>
    <row r="35" spans="1:12" ht="18" customHeight="1">
      <c r="A35" s="86" t="s">
        <v>108</v>
      </c>
      <c r="B35" s="86" t="s">
        <v>109</v>
      </c>
      <c r="C35" s="139">
        <v>46796</v>
      </c>
      <c r="D35" s="139">
        <v>27415</v>
      </c>
      <c r="E35" s="139">
        <v>60429</v>
      </c>
      <c r="F35" s="139">
        <v>52511</v>
      </c>
      <c r="G35" s="139">
        <v>61826</v>
      </c>
      <c r="H35" s="139">
        <v>69944</v>
      </c>
      <c r="I35" s="140">
        <v>58980</v>
      </c>
      <c r="J35" s="140">
        <v>57093</v>
      </c>
      <c r="K35" s="140">
        <v>69170</v>
      </c>
      <c r="L35" s="141">
        <v>57254</v>
      </c>
    </row>
    <row r="36" spans="1:12" ht="36.75" customHeight="1">
      <c r="A36" s="86" t="s">
        <v>110</v>
      </c>
      <c r="B36" s="86" t="s">
        <v>111</v>
      </c>
      <c r="C36" s="34">
        <v>70238</v>
      </c>
      <c r="D36" s="34">
        <v>90487</v>
      </c>
      <c r="E36" s="34">
        <v>107531</v>
      </c>
      <c r="F36" s="34">
        <v>113850</v>
      </c>
      <c r="G36" s="34">
        <v>124571</v>
      </c>
      <c r="H36" s="34">
        <v>165186</v>
      </c>
      <c r="I36" s="35">
        <v>130633</v>
      </c>
      <c r="J36" s="35">
        <v>113186</v>
      </c>
      <c r="K36" s="35">
        <v>137977</v>
      </c>
      <c r="L36" s="36">
        <v>183273</v>
      </c>
    </row>
    <row r="37" spans="1:12" ht="18" customHeight="1">
      <c r="A37" s="123" t="s">
        <v>69</v>
      </c>
      <c r="B37" s="123" t="s">
        <v>112</v>
      </c>
      <c r="C37" s="88">
        <v>270864</v>
      </c>
      <c r="D37" s="88">
        <v>311132</v>
      </c>
      <c r="E37" s="88">
        <v>341208</v>
      </c>
      <c r="F37" s="88">
        <v>324023</v>
      </c>
      <c r="G37" s="88">
        <v>356970</v>
      </c>
      <c r="H37" s="88">
        <v>403173</v>
      </c>
      <c r="I37" s="89">
        <v>457113</v>
      </c>
      <c r="J37" s="89">
        <v>601127</v>
      </c>
      <c r="K37" s="89">
        <v>625496</v>
      </c>
      <c r="L37" s="90">
        <v>564242</v>
      </c>
    </row>
    <row r="38" spans="1:12" s="73" customFormat="1" ht="18" customHeight="1">
      <c r="A38" s="127" t="s">
        <v>113</v>
      </c>
      <c r="B38" s="127" t="s">
        <v>114</v>
      </c>
      <c r="C38" s="128">
        <v>845474</v>
      </c>
      <c r="D38" s="128">
        <v>916104</v>
      </c>
      <c r="E38" s="128">
        <v>973790</v>
      </c>
      <c r="F38" s="128">
        <v>1021973</v>
      </c>
      <c r="G38" s="128">
        <v>1198349</v>
      </c>
      <c r="H38" s="128">
        <v>1401849</v>
      </c>
      <c r="I38" s="129">
        <v>1297254</v>
      </c>
      <c r="J38" s="129">
        <v>1278858</v>
      </c>
      <c r="K38" s="129">
        <v>1444592</v>
      </c>
      <c r="L38" s="130">
        <v>1526847</v>
      </c>
    </row>
    <row r="39" spans="1:12" ht="18" customHeight="1">
      <c r="A39" s="18" t="s">
        <v>115</v>
      </c>
      <c r="B39" s="18" t="s">
        <v>116</v>
      </c>
      <c r="C39" s="19"/>
      <c r="D39" s="19"/>
      <c r="E39" s="19"/>
      <c r="F39" s="19"/>
      <c r="G39" s="19"/>
      <c r="H39" s="19"/>
      <c r="I39" s="20"/>
      <c r="J39" s="20"/>
      <c r="K39" s="20"/>
      <c r="L39" s="21"/>
    </row>
    <row r="40" spans="1:12" ht="18" customHeight="1">
      <c r="A40" s="86" t="s">
        <v>117</v>
      </c>
      <c r="B40" s="86" t="s">
        <v>118</v>
      </c>
      <c r="C40" s="34">
        <v>30614</v>
      </c>
      <c r="D40" s="34">
        <v>110595</v>
      </c>
      <c r="E40" s="34">
        <v>100010</v>
      </c>
      <c r="F40" s="34">
        <v>200000</v>
      </c>
      <c r="G40" s="34">
        <v>287342</v>
      </c>
      <c r="H40" s="34">
        <v>192000</v>
      </c>
      <c r="I40" s="35">
        <v>277000</v>
      </c>
      <c r="J40" s="35">
        <v>383000</v>
      </c>
      <c r="K40" s="35">
        <v>408000</v>
      </c>
      <c r="L40" s="36">
        <v>559000</v>
      </c>
    </row>
    <row r="41" spans="1:12" ht="18" customHeight="1">
      <c r="A41" s="86" t="s">
        <v>119</v>
      </c>
      <c r="B41" s="86" t="s">
        <v>120</v>
      </c>
      <c r="C41" s="34">
        <v>180156</v>
      </c>
      <c r="D41" s="34">
        <v>275128</v>
      </c>
      <c r="E41" s="34">
        <v>295828</v>
      </c>
      <c r="F41" s="34">
        <v>292316</v>
      </c>
      <c r="G41" s="34">
        <v>317702</v>
      </c>
      <c r="H41" s="34">
        <v>350573</v>
      </c>
      <c r="I41" s="35">
        <v>473689</v>
      </c>
      <c r="J41" s="35">
        <v>677700</v>
      </c>
      <c r="K41" s="35">
        <v>758496</v>
      </c>
      <c r="L41" s="36">
        <v>945507</v>
      </c>
    </row>
    <row r="42" spans="1:12" ht="18" customHeight="1">
      <c r="A42" s="86" t="s">
        <v>69</v>
      </c>
      <c r="B42" s="86" t="s">
        <v>121</v>
      </c>
      <c r="C42" s="34">
        <v>617015</v>
      </c>
      <c r="D42" s="34">
        <v>606361</v>
      </c>
      <c r="E42" s="34">
        <v>706189</v>
      </c>
      <c r="F42" s="34">
        <v>711693</v>
      </c>
      <c r="G42" s="34">
        <v>718078</v>
      </c>
      <c r="H42" s="34">
        <v>745896</v>
      </c>
      <c r="I42" s="35">
        <v>806056</v>
      </c>
      <c r="J42" s="35">
        <v>819989</v>
      </c>
      <c r="K42" s="35">
        <v>799188</v>
      </c>
      <c r="L42" s="36">
        <v>721797</v>
      </c>
    </row>
    <row r="43" spans="1:12" ht="18" customHeight="1">
      <c r="A43" s="123" t="s">
        <v>122</v>
      </c>
      <c r="B43" s="123" t="s">
        <v>123</v>
      </c>
      <c r="C43" s="88">
        <v>827786</v>
      </c>
      <c r="D43" s="88">
        <v>992085</v>
      </c>
      <c r="E43" s="88">
        <v>1102028</v>
      </c>
      <c r="F43" s="88">
        <v>1204009</v>
      </c>
      <c r="G43" s="88">
        <v>1323124</v>
      </c>
      <c r="H43" s="88">
        <v>1288470</v>
      </c>
      <c r="I43" s="89">
        <v>1556745</v>
      </c>
      <c r="J43" s="89">
        <v>1880689</v>
      </c>
      <c r="K43" s="89">
        <v>1965684</v>
      </c>
      <c r="L43" s="90">
        <v>2226305</v>
      </c>
    </row>
    <row r="44" spans="1:12" s="73" customFormat="1" ht="18" customHeight="1" thickBot="1">
      <c r="A44" s="135" t="s">
        <v>124</v>
      </c>
      <c r="B44" s="135" t="s">
        <v>125</v>
      </c>
      <c r="C44" s="136">
        <v>1673260</v>
      </c>
      <c r="D44" s="136">
        <v>1908190</v>
      </c>
      <c r="E44" s="136">
        <v>2075818</v>
      </c>
      <c r="F44" s="136">
        <v>2225983</v>
      </c>
      <c r="G44" s="136">
        <v>2521474</v>
      </c>
      <c r="H44" s="136">
        <v>2690320</v>
      </c>
      <c r="I44" s="137">
        <v>2853999</v>
      </c>
      <c r="J44" s="137">
        <v>3159548</v>
      </c>
      <c r="K44" s="137">
        <v>3410277</v>
      </c>
      <c r="L44" s="138">
        <v>3753153</v>
      </c>
    </row>
    <row r="45" spans="1:12" ht="18" customHeight="1" thickTop="1">
      <c r="A45" s="18" t="s">
        <v>126</v>
      </c>
      <c r="B45" s="18" t="s">
        <v>127</v>
      </c>
      <c r="C45" s="19"/>
      <c r="D45" s="19"/>
      <c r="E45" s="19"/>
      <c r="F45" s="19"/>
      <c r="G45" s="19"/>
      <c r="H45" s="19"/>
      <c r="I45" s="20"/>
      <c r="J45" s="20"/>
      <c r="K45" s="20"/>
      <c r="L45" s="21"/>
    </row>
    <row r="46" spans="1:12" ht="18" customHeight="1">
      <c r="A46" s="86" t="s">
        <v>128</v>
      </c>
      <c r="B46" s="86" t="s">
        <v>129</v>
      </c>
      <c r="C46" s="34"/>
      <c r="D46" s="34"/>
      <c r="E46" s="34"/>
      <c r="F46" s="34"/>
      <c r="G46" s="34"/>
      <c r="H46" s="34"/>
      <c r="I46" s="35"/>
      <c r="J46" s="35"/>
      <c r="K46" s="35"/>
      <c r="L46" s="36"/>
    </row>
    <row r="47" spans="1:12" ht="18" customHeight="1">
      <c r="A47" s="86" t="s">
        <v>130</v>
      </c>
      <c r="B47" s="86" t="s">
        <v>131</v>
      </c>
      <c r="C47" s="34">
        <v>161699</v>
      </c>
      <c r="D47" s="34">
        <v>161699</v>
      </c>
      <c r="E47" s="34">
        <v>161699</v>
      </c>
      <c r="F47" s="34">
        <v>161699</v>
      </c>
      <c r="G47" s="34">
        <v>161699</v>
      </c>
      <c r="H47" s="34">
        <v>161699</v>
      </c>
      <c r="I47" s="35">
        <v>161699</v>
      </c>
      <c r="J47" s="35">
        <v>161699</v>
      </c>
      <c r="K47" s="35">
        <v>161699</v>
      </c>
      <c r="L47" s="36">
        <v>161845</v>
      </c>
    </row>
    <row r="48" spans="1:12" ht="18" customHeight="1">
      <c r="A48" s="86" t="s">
        <v>132</v>
      </c>
      <c r="B48" s="86" t="s">
        <v>133</v>
      </c>
      <c r="C48" s="34">
        <v>294632</v>
      </c>
      <c r="D48" s="34">
        <v>294632</v>
      </c>
      <c r="E48" s="34">
        <v>311226</v>
      </c>
      <c r="F48" s="34">
        <v>311393</v>
      </c>
      <c r="G48" s="34">
        <v>311910</v>
      </c>
      <c r="H48" s="34">
        <v>310879</v>
      </c>
      <c r="I48" s="35">
        <v>307154</v>
      </c>
      <c r="J48" s="35">
        <v>304595</v>
      </c>
      <c r="K48" s="35">
        <v>301982</v>
      </c>
      <c r="L48" s="36">
        <v>303741</v>
      </c>
    </row>
    <row r="49" spans="1:12" ht="18" customHeight="1">
      <c r="A49" s="86" t="s">
        <v>134</v>
      </c>
      <c r="B49" s="86" t="s">
        <v>135</v>
      </c>
      <c r="C49" s="142">
        <v>465719</v>
      </c>
      <c r="D49" s="142">
        <v>534639</v>
      </c>
      <c r="E49" s="142">
        <v>591850</v>
      </c>
      <c r="F49" s="142">
        <v>734242</v>
      </c>
      <c r="G49" s="142">
        <v>903550</v>
      </c>
      <c r="H49" s="142">
        <v>1066705</v>
      </c>
      <c r="I49" s="143">
        <v>1217407</v>
      </c>
      <c r="J49" s="143">
        <v>1339558</v>
      </c>
      <c r="K49" s="143">
        <v>1486900</v>
      </c>
      <c r="L49" s="144">
        <v>1710582</v>
      </c>
    </row>
    <row r="50" spans="1:12" ht="18" customHeight="1">
      <c r="A50" s="123" t="s">
        <v>136</v>
      </c>
      <c r="B50" s="123" t="s">
        <v>137</v>
      </c>
      <c r="C50" s="124">
        <v>-1256</v>
      </c>
      <c r="D50" s="124">
        <v>-1965</v>
      </c>
      <c r="E50" s="124">
        <v>-4617</v>
      </c>
      <c r="F50" s="124">
        <v>-8450</v>
      </c>
      <c r="G50" s="124">
        <v>-4630</v>
      </c>
      <c r="H50" s="124">
        <v>-8316</v>
      </c>
      <c r="I50" s="125">
        <v>-7588</v>
      </c>
      <c r="J50" s="125">
        <v>-33019</v>
      </c>
      <c r="K50" s="125">
        <v>-29081</v>
      </c>
      <c r="L50" s="126">
        <v>-20327</v>
      </c>
    </row>
    <row r="51" spans="1:12" s="73" customFormat="1" ht="18" customHeight="1">
      <c r="A51" s="127" t="s">
        <v>138</v>
      </c>
      <c r="B51" s="127" t="s">
        <v>139</v>
      </c>
      <c r="C51" s="128">
        <v>920794</v>
      </c>
      <c r="D51" s="128">
        <v>989005</v>
      </c>
      <c r="E51" s="128">
        <v>1060158</v>
      </c>
      <c r="F51" s="128">
        <v>1198884</v>
      </c>
      <c r="G51" s="128">
        <v>1372528</v>
      </c>
      <c r="H51" s="128">
        <v>1530968</v>
      </c>
      <c r="I51" s="129">
        <v>1678671</v>
      </c>
      <c r="J51" s="129">
        <v>1772834</v>
      </c>
      <c r="K51" s="129">
        <v>1921500</v>
      </c>
      <c r="L51" s="130">
        <v>2155842</v>
      </c>
    </row>
    <row r="52" spans="1:12" ht="27" customHeight="1">
      <c r="A52" s="18" t="s">
        <v>140</v>
      </c>
      <c r="B52" s="18" t="s">
        <v>141</v>
      </c>
      <c r="C52" s="19"/>
      <c r="D52" s="19"/>
      <c r="E52" s="19"/>
      <c r="F52" s="19"/>
      <c r="G52" s="19"/>
      <c r="H52" s="19"/>
      <c r="I52" s="20"/>
      <c r="J52" s="20"/>
      <c r="K52" s="20"/>
      <c r="L52" s="21"/>
    </row>
    <row r="53" spans="1:12" ht="27" customHeight="1">
      <c r="A53" s="86" t="s">
        <v>142</v>
      </c>
      <c r="B53" s="86" t="s">
        <v>143</v>
      </c>
      <c r="C53" s="142">
        <v>50498</v>
      </c>
      <c r="D53" s="142">
        <v>84678</v>
      </c>
      <c r="E53" s="142">
        <v>84983</v>
      </c>
      <c r="F53" s="142">
        <v>88642</v>
      </c>
      <c r="G53" s="142">
        <v>75257</v>
      </c>
      <c r="H53" s="142">
        <v>51016</v>
      </c>
      <c r="I53" s="143">
        <v>36996</v>
      </c>
      <c r="J53" s="143">
        <v>59404</v>
      </c>
      <c r="K53" s="143">
        <v>64017</v>
      </c>
      <c r="L53" s="144">
        <v>54701</v>
      </c>
    </row>
    <row r="54" spans="1:12" ht="27" customHeight="1">
      <c r="A54" s="86" t="s">
        <v>144</v>
      </c>
      <c r="B54" s="86" t="s">
        <v>145</v>
      </c>
      <c r="C54" s="145">
        <v>10</v>
      </c>
      <c r="D54" s="145">
        <v>84</v>
      </c>
      <c r="E54" s="145">
        <v>35</v>
      </c>
      <c r="F54" s="145">
        <v>-5</v>
      </c>
      <c r="G54" s="145">
        <v>-35</v>
      </c>
      <c r="H54" s="145">
        <v>-21</v>
      </c>
      <c r="I54" s="146">
        <v>-10</v>
      </c>
      <c r="J54" s="146">
        <v>10</v>
      </c>
      <c r="K54" s="146">
        <v>-860</v>
      </c>
      <c r="L54" s="147">
        <v>-118</v>
      </c>
    </row>
    <row r="55" spans="1:12" ht="18" customHeight="1">
      <c r="A55" s="86" t="s">
        <v>146</v>
      </c>
      <c r="B55" s="86" t="s">
        <v>147</v>
      </c>
      <c r="C55" s="145">
        <v>-5241</v>
      </c>
      <c r="D55" s="145">
        <v>-457</v>
      </c>
      <c r="E55" s="145">
        <v>702</v>
      </c>
      <c r="F55" s="145">
        <v>3495</v>
      </c>
      <c r="G55" s="145">
        <v>6188</v>
      </c>
      <c r="H55" s="145">
        <v>6453</v>
      </c>
      <c r="I55" s="146">
        <v>10251</v>
      </c>
      <c r="J55" s="146">
        <v>10624</v>
      </c>
      <c r="K55" s="146">
        <v>10642</v>
      </c>
      <c r="L55" s="147">
        <v>9277</v>
      </c>
    </row>
    <row r="56" spans="1:12" ht="27" customHeight="1">
      <c r="A56" s="123" t="s">
        <v>148</v>
      </c>
      <c r="B56" s="123" t="s">
        <v>149</v>
      </c>
      <c r="C56" s="124">
        <v>20456</v>
      </c>
      <c r="D56" s="124">
        <v>32318</v>
      </c>
      <c r="E56" s="124">
        <v>24399</v>
      </c>
      <c r="F56" s="124">
        <v>17273</v>
      </c>
      <c r="G56" s="124">
        <v>20599</v>
      </c>
      <c r="H56" s="124">
        <v>7574</v>
      </c>
      <c r="I56" s="125">
        <v>1087</v>
      </c>
      <c r="J56" s="125">
        <v>-7677</v>
      </c>
      <c r="K56" s="125">
        <v>24857</v>
      </c>
      <c r="L56" s="126">
        <v>64508</v>
      </c>
    </row>
    <row r="57" spans="1:12" ht="27" customHeight="1">
      <c r="A57" s="131" t="s">
        <v>150</v>
      </c>
      <c r="B57" s="131" t="s">
        <v>151</v>
      </c>
      <c r="C57" s="148">
        <v>65723</v>
      </c>
      <c r="D57" s="148">
        <v>116623</v>
      </c>
      <c r="E57" s="148">
        <v>110119</v>
      </c>
      <c r="F57" s="148">
        <v>109405</v>
      </c>
      <c r="G57" s="148">
        <v>102010</v>
      </c>
      <c r="H57" s="148">
        <v>65023</v>
      </c>
      <c r="I57" s="149">
        <v>48323</v>
      </c>
      <c r="J57" s="149">
        <v>62361</v>
      </c>
      <c r="K57" s="149">
        <v>98657</v>
      </c>
      <c r="L57" s="150">
        <v>128369</v>
      </c>
    </row>
    <row r="58" spans="1:12" ht="18" customHeight="1">
      <c r="A58" s="131" t="s">
        <v>152</v>
      </c>
      <c r="B58" s="131" t="s">
        <v>153</v>
      </c>
      <c r="C58" s="151">
        <v>38</v>
      </c>
      <c r="D58" s="151">
        <v>38</v>
      </c>
      <c r="E58" s="151">
        <v>38</v>
      </c>
      <c r="F58" s="151">
        <v>115</v>
      </c>
      <c r="G58" s="151">
        <v>115</v>
      </c>
      <c r="H58" s="151">
        <v>114</v>
      </c>
      <c r="I58" s="152">
        <v>101</v>
      </c>
      <c r="J58" s="152">
        <v>91</v>
      </c>
      <c r="K58" s="152" t="s">
        <v>106</v>
      </c>
      <c r="L58" s="153" t="s">
        <v>106</v>
      </c>
    </row>
    <row r="59" spans="1:12" ht="18" customHeight="1">
      <c r="A59" s="131" t="s">
        <v>154</v>
      </c>
      <c r="B59" s="131" t="s">
        <v>155</v>
      </c>
      <c r="C59" s="151">
        <v>6129</v>
      </c>
      <c r="D59" s="151">
        <v>7149</v>
      </c>
      <c r="E59" s="151">
        <v>11669</v>
      </c>
      <c r="F59" s="151">
        <v>21495</v>
      </c>
      <c r="G59" s="151">
        <v>38929</v>
      </c>
      <c r="H59" s="151">
        <v>47610</v>
      </c>
      <c r="I59" s="152">
        <v>46292</v>
      </c>
      <c r="J59" s="152">
        <v>58216</v>
      </c>
      <c r="K59" s="152">
        <v>91227</v>
      </c>
      <c r="L59" s="153">
        <v>104701</v>
      </c>
    </row>
    <row r="60" spans="1:12" s="73" customFormat="1" ht="18" customHeight="1">
      <c r="A60" s="127" t="s">
        <v>156</v>
      </c>
      <c r="B60" s="127" t="s">
        <v>157</v>
      </c>
      <c r="C60" s="154">
        <v>992686</v>
      </c>
      <c r="D60" s="154">
        <v>1112817</v>
      </c>
      <c r="E60" s="154">
        <v>1181986</v>
      </c>
      <c r="F60" s="154">
        <v>1329901</v>
      </c>
      <c r="G60" s="154">
        <v>1513585</v>
      </c>
      <c r="H60" s="154">
        <v>1643717</v>
      </c>
      <c r="I60" s="155">
        <v>1773388</v>
      </c>
      <c r="J60" s="155">
        <v>1893504</v>
      </c>
      <c r="K60" s="155">
        <v>2111385</v>
      </c>
      <c r="L60" s="156">
        <v>2388914</v>
      </c>
    </row>
    <row r="61" spans="1:12" s="73" customFormat="1" ht="18" customHeight="1" thickBot="1">
      <c r="A61" s="135" t="s">
        <v>158</v>
      </c>
      <c r="B61" s="135" t="s">
        <v>159</v>
      </c>
      <c r="C61" s="157">
        <v>2665946</v>
      </c>
      <c r="D61" s="157">
        <v>3021007</v>
      </c>
      <c r="E61" s="157">
        <v>3257805</v>
      </c>
      <c r="F61" s="157">
        <v>3555885</v>
      </c>
      <c r="G61" s="157">
        <v>4035059</v>
      </c>
      <c r="H61" s="157">
        <v>4334037</v>
      </c>
      <c r="I61" s="158">
        <v>4627388</v>
      </c>
      <c r="J61" s="158">
        <v>5053052</v>
      </c>
      <c r="K61" s="158">
        <v>5521662</v>
      </c>
      <c r="L61" s="159">
        <v>6142067</v>
      </c>
    </row>
    <row r="62" spans="1:12" ht="14.1" customHeight="1" thickTop="1"/>
  </sheetData>
  <sheetProtection password="D4A7" sheet="1" objects="1" scenarios="1"/>
  <phoneticPr fontId="6"/>
  <printOptions horizontalCentered="1"/>
  <pageMargins left="0.59055118110236227" right="0.39370078740157483" top="0.31496062992125984" bottom="0.51181102362204722" header="0.19685039370078741" footer="0.19685039370078741"/>
  <pageSetup paperSize="9" scale="66" orientation="portrait" r:id="rId1"/>
  <headerFooter scaleWithDoc="0" alignWithMargins="0">
    <oddFooter>&amp;R&amp;"Meiryo UI,標準"&amp;6Daiwa House Industry  Financial Factbook
Fiscal Year Ended March 31,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3"/>
    <pageSetUpPr fitToPage="1"/>
  </sheetPr>
  <dimension ref="A1:L53"/>
  <sheetViews>
    <sheetView showGridLines="0" view="pageBreakPreview" zoomScaleNormal="100" zoomScaleSheetLayoutView="100" workbookViewId="0"/>
  </sheetViews>
  <sheetFormatPr defaultColWidth="8" defaultRowHeight="14.1" customHeight="1"/>
  <cols>
    <col min="1" max="1" width="25.5" style="3" customWidth="1"/>
    <col min="2" max="2" width="18.875" style="3" customWidth="1"/>
    <col min="3" max="6" width="10.625" style="3" customWidth="1"/>
    <col min="7" max="12" width="10.625" style="6" customWidth="1"/>
    <col min="13" max="16384" width="8" style="3"/>
  </cols>
  <sheetData>
    <row r="1" spans="1:12" ht="16.5" customHeight="1">
      <c r="A1" s="710"/>
      <c r="B1" s="710"/>
      <c r="C1" s="711"/>
      <c r="D1" s="711"/>
      <c r="E1" s="711"/>
      <c r="F1" s="711"/>
      <c r="G1" s="709"/>
      <c r="H1" s="709"/>
      <c r="I1" s="709"/>
      <c r="J1" s="709"/>
      <c r="K1" s="709"/>
      <c r="L1" s="709" t="str">
        <f>P.1市場①!M1</f>
        <v>　Financial Factbook FYE 2023/03</v>
      </c>
    </row>
    <row r="2" spans="1:12" ht="23.25" customHeight="1">
      <c r="A2" s="4" t="s">
        <v>637</v>
      </c>
      <c r="B2" s="5"/>
    </row>
    <row r="3" spans="1:12" ht="11.25" customHeight="1"/>
    <row r="4" spans="1:12" ht="23.25" customHeight="1" thickBot="1">
      <c r="A4" s="7" t="s">
        <v>638</v>
      </c>
      <c r="B4" s="8"/>
      <c r="C4" s="10"/>
      <c r="D4" s="10"/>
      <c r="E4" s="10"/>
      <c r="F4" s="10"/>
      <c r="G4" s="9"/>
      <c r="H4" s="9"/>
      <c r="I4" s="9"/>
      <c r="J4" s="9"/>
      <c r="K4" s="9"/>
      <c r="L4" s="9"/>
    </row>
    <row r="5" spans="1:12" ht="17.25" customHeight="1">
      <c r="G5" s="11"/>
      <c r="H5" s="11"/>
      <c r="I5" s="11"/>
      <c r="J5" s="11"/>
      <c r="K5" s="11"/>
      <c r="L5" s="11" t="s">
        <v>50</v>
      </c>
    </row>
    <row r="6" spans="1:12" ht="21.75" customHeight="1" thickBot="1">
      <c r="A6" s="13"/>
      <c r="B6" s="13"/>
      <c r="C6" s="14" t="s">
        <v>4</v>
      </c>
      <c r="D6" s="14" t="s">
        <v>5</v>
      </c>
      <c r="E6" s="14" t="s">
        <v>6</v>
      </c>
      <c r="F6" s="14" t="s">
        <v>7</v>
      </c>
      <c r="G6" s="14" t="s">
        <v>8</v>
      </c>
      <c r="H6" s="14" t="s">
        <v>9</v>
      </c>
      <c r="I6" s="15" t="s">
        <v>10</v>
      </c>
      <c r="J6" s="15" t="s">
        <v>11</v>
      </c>
      <c r="K6" s="15" t="s">
        <v>12</v>
      </c>
      <c r="L6" s="16" t="s">
        <v>13</v>
      </c>
    </row>
    <row r="7" spans="1:12" s="73" customFormat="1" ht="26.25" customHeight="1">
      <c r="A7" s="70" t="s">
        <v>168</v>
      </c>
      <c r="B7" s="70" t="s">
        <v>169</v>
      </c>
      <c r="C7" s="71">
        <v>1429886</v>
      </c>
      <c r="D7" s="71">
        <v>1470975</v>
      </c>
      <c r="E7" s="71">
        <v>1649765</v>
      </c>
      <c r="F7" s="71">
        <v>1720394</v>
      </c>
      <c r="G7" s="71">
        <v>1814277</v>
      </c>
      <c r="H7" s="71">
        <v>1925518</v>
      </c>
      <c r="I7" s="71">
        <v>1975150</v>
      </c>
      <c r="J7" s="71">
        <v>1863934</v>
      </c>
      <c r="K7" s="71">
        <v>1976165</v>
      </c>
      <c r="L7" s="72">
        <v>2006066</v>
      </c>
    </row>
    <row r="8" spans="1:12" ht="26.25" customHeight="1">
      <c r="A8" s="18" t="s">
        <v>170</v>
      </c>
      <c r="B8" s="18" t="s">
        <v>171</v>
      </c>
      <c r="C8" s="19">
        <v>1131048</v>
      </c>
      <c r="D8" s="19">
        <v>1153803</v>
      </c>
      <c r="E8" s="19">
        <v>1274145</v>
      </c>
      <c r="F8" s="19">
        <v>1309711</v>
      </c>
      <c r="G8" s="75">
        <v>1358558</v>
      </c>
      <c r="H8" s="75">
        <v>1458008</v>
      </c>
      <c r="I8" s="76">
        <v>1494529</v>
      </c>
      <c r="J8" s="76">
        <v>1427976</v>
      </c>
      <c r="K8" s="76">
        <v>1519190</v>
      </c>
      <c r="L8" s="77">
        <v>1560115</v>
      </c>
    </row>
    <row r="9" spans="1:12" ht="26.25" customHeight="1">
      <c r="A9" s="78" t="s">
        <v>172</v>
      </c>
      <c r="B9" s="79" t="s">
        <v>173</v>
      </c>
      <c r="C9" s="80">
        <v>194807</v>
      </c>
      <c r="D9" s="80">
        <v>198506</v>
      </c>
      <c r="E9" s="80">
        <v>207982</v>
      </c>
      <c r="F9" s="80">
        <v>212010</v>
      </c>
      <c r="G9" s="80">
        <v>217728</v>
      </c>
      <c r="H9" s="80">
        <v>226881</v>
      </c>
      <c r="I9" s="81">
        <v>230568</v>
      </c>
      <c r="J9" s="81">
        <v>209480</v>
      </c>
      <c r="K9" s="81">
        <v>216317</v>
      </c>
      <c r="L9" s="82">
        <v>214319</v>
      </c>
    </row>
    <row r="10" spans="1:12" s="73" customFormat="1" ht="26.25" customHeight="1">
      <c r="A10" s="70" t="s">
        <v>174</v>
      </c>
      <c r="B10" s="70" t="s">
        <v>639</v>
      </c>
      <c r="C10" s="71">
        <v>104030</v>
      </c>
      <c r="D10" s="71">
        <v>118665</v>
      </c>
      <c r="E10" s="71">
        <v>167638</v>
      </c>
      <c r="F10" s="71">
        <v>198673</v>
      </c>
      <c r="G10" s="71">
        <v>237990</v>
      </c>
      <c r="H10" s="71">
        <v>240628</v>
      </c>
      <c r="I10" s="71">
        <v>250053</v>
      </c>
      <c r="J10" s="71">
        <v>226478</v>
      </c>
      <c r="K10" s="71">
        <v>240657</v>
      </c>
      <c r="L10" s="72">
        <v>231631</v>
      </c>
    </row>
    <row r="11" spans="1:12" ht="26.25" customHeight="1">
      <c r="A11" s="28" t="s">
        <v>178</v>
      </c>
      <c r="B11" s="28" t="s">
        <v>179</v>
      </c>
      <c r="C11" s="19">
        <v>14198</v>
      </c>
      <c r="D11" s="19">
        <v>18832</v>
      </c>
      <c r="E11" s="19">
        <v>22829</v>
      </c>
      <c r="F11" s="19">
        <v>23151</v>
      </c>
      <c r="G11" s="19">
        <v>28504</v>
      </c>
      <c r="H11" s="19">
        <v>30266</v>
      </c>
      <c r="I11" s="20">
        <v>32821</v>
      </c>
      <c r="J11" s="20">
        <v>74133</v>
      </c>
      <c r="K11" s="20">
        <v>31127</v>
      </c>
      <c r="L11" s="21">
        <v>40901</v>
      </c>
    </row>
    <row r="12" spans="1:12" ht="26.25" customHeight="1">
      <c r="A12" s="33" t="s">
        <v>182</v>
      </c>
      <c r="B12" s="33" t="s">
        <v>183</v>
      </c>
      <c r="C12" s="34">
        <v>29437</v>
      </c>
      <c r="D12" s="34">
        <v>38790</v>
      </c>
      <c r="E12" s="34">
        <v>27792</v>
      </c>
      <c r="F12" s="34">
        <v>26961</v>
      </c>
      <c r="G12" s="83">
        <v>35390</v>
      </c>
      <c r="H12" s="83">
        <v>34077</v>
      </c>
      <c r="I12" s="84">
        <v>36821</v>
      </c>
      <c r="J12" s="84">
        <v>79066</v>
      </c>
      <c r="K12" s="84">
        <v>37468</v>
      </c>
      <c r="L12" s="85">
        <v>46355</v>
      </c>
    </row>
    <row r="13" spans="1:12" ht="26.25" customHeight="1">
      <c r="A13" s="86" t="s">
        <v>184</v>
      </c>
      <c r="B13" s="86" t="s">
        <v>185</v>
      </c>
      <c r="C13" s="34">
        <v>1456</v>
      </c>
      <c r="D13" s="34">
        <v>1521</v>
      </c>
      <c r="E13" s="34">
        <v>1031</v>
      </c>
      <c r="F13" s="34">
        <v>1008</v>
      </c>
      <c r="G13" s="83">
        <v>1479</v>
      </c>
      <c r="H13" s="83">
        <v>1763</v>
      </c>
      <c r="I13" s="84">
        <v>2261</v>
      </c>
      <c r="J13" s="84">
        <v>3281</v>
      </c>
      <c r="K13" s="84">
        <v>3719</v>
      </c>
      <c r="L13" s="85">
        <v>5251</v>
      </c>
    </row>
    <row r="14" spans="1:12" ht="26.25" customHeight="1">
      <c r="A14" s="79" t="s">
        <v>188</v>
      </c>
      <c r="B14" s="79" t="s">
        <v>189</v>
      </c>
      <c r="C14" s="80">
        <v>7160</v>
      </c>
      <c r="D14" s="80">
        <v>6780</v>
      </c>
      <c r="E14" s="80">
        <v>11567</v>
      </c>
      <c r="F14" s="80">
        <v>13288</v>
      </c>
      <c r="G14" s="80">
        <v>10342</v>
      </c>
      <c r="H14" s="80">
        <v>6249</v>
      </c>
      <c r="I14" s="81">
        <v>11292</v>
      </c>
      <c r="J14" s="81">
        <v>17211</v>
      </c>
      <c r="K14" s="81">
        <v>23256</v>
      </c>
      <c r="L14" s="82">
        <v>16291</v>
      </c>
    </row>
    <row r="15" spans="1:12" s="73" customFormat="1" ht="26.25" customHeight="1">
      <c r="A15" s="70" t="s">
        <v>190</v>
      </c>
      <c r="B15" s="70" t="s">
        <v>191</v>
      </c>
      <c r="C15" s="71">
        <v>126306</v>
      </c>
      <c r="D15" s="71">
        <v>150675</v>
      </c>
      <c r="E15" s="71">
        <v>183863</v>
      </c>
      <c r="F15" s="71">
        <v>212346</v>
      </c>
      <c r="G15" s="71">
        <v>263039</v>
      </c>
      <c r="H15" s="71">
        <v>268457</v>
      </c>
      <c r="I15" s="71">
        <v>275581</v>
      </c>
      <c r="J15" s="71">
        <v>288332</v>
      </c>
      <c r="K15" s="71">
        <v>254870</v>
      </c>
      <c r="L15" s="72">
        <v>261696</v>
      </c>
    </row>
    <row r="16" spans="1:12" ht="26.25" customHeight="1">
      <c r="A16" s="33" t="s">
        <v>192</v>
      </c>
      <c r="B16" s="33" t="s">
        <v>193</v>
      </c>
      <c r="C16" s="34">
        <v>1219</v>
      </c>
      <c r="D16" s="34">
        <v>11653</v>
      </c>
      <c r="E16" s="34">
        <v>10178</v>
      </c>
      <c r="F16" s="34">
        <v>913</v>
      </c>
      <c r="G16" s="34">
        <v>13851</v>
      </c>
      <c r="H16" s="34">
        <v>2773</v>
      </c>
      <c r="I16" s="35">
        <v>3186</v>
      </c>
      <c r="J16" s="35">
        <v>4117</v>
      </c>
      <c r="K16" s="35">
        <v>1889</v>
      </c>
      <c r="L16" s="36">
        <v>5650</v>
      </c>
    </row>
    <row r="17" spans="1:12" ht="26.25" customHeight="1">
      <c r="A17" s="87" t="s">
        <v>194</v>
      </c>
      <c r="B17" s="87" t="s">
        <v>195</v>
      </c>
      <c r="C17" s="88">
        <v>5439</v>
      </c>
      <c r="D17" s="88">
        <v>8323</v>
      </c>
      <c r="E17" s="88">
        <v>74805</v>
      </c>
      <c r="F17" s="88">
        <v>7973</v>
      </c>
      <c r="G17" s="88">
        <v>6693</v>
      </c>
      <c r="H17" s="88">
        <v>17009</v>
      </c>
      <c r="I17" s="89">
        <v>11840</v>
      </c>
      <c r="J17" s="89">
        <v>50176</v>
      </c>
      <c r="K17" s="89">
        <v>22331</v>
      </c>
      <c r="L17" s="90">
        <v>8934</v>
      </c>
    </row>
    <row r="18" spans="1:12" ht="26.25" customHeight="1">
      <c r="A18" s="92" t="s">
        <v>196</v>
      </c>
      <c r="B18" s="93" t="s">
        <v>197</v>
      </c>
      <c r="C18" s="94">
        <v>122086</v>
      </c>
      <c r="D18" s="94">
        <v>154006</v>
      </c>
      <c r="E18" s="94">
        <v>119236</v>
      </c>
      <c r="F18" s="94">
        <v>205285</v>
      </c>
      <c r="G18" s="94">
        <v>270197</v>
      </c>
      <c r="H18" s="94">
        <v>254220</v>
      </c>
      <c r="I18" s="95">
        <v>266928</v>
      </c>
      <c r="J18" s="95">
        <v>242274</v>
      </c>
      <c r="K18" s="95">
        <v>234427</v>
      </c>
      <c r="L18" s="96">
        <v>258412</v>
      </c>
    </row>
    <row r="19" spans="1:12" ht="26.25" customHeight="1">
      <c r="A19" s="18" t="s">
        <v>198</v>
      </c>
      <c r="B19" s="18" t="s">
        <v>199</v>
      </c>
      <c r="C19" s="19">
        <v>41205</v>
      </c>
      <c r="D19" s="19">
        <v>57049</v>
      </c>
      <c r="E19" s="19">
        <v>37245</v>
      </c>
      <c r="F19" s="19">
        <v>57702</v>
      </c>
      <c r="G19" s="19">
        <v>71974</v>
      </c>
      <c r="H19" s="19">
        <v>71692</v>
      </c>
      <c r="I19" s="20">
        <v>70443</v>
      </c>
      <c r="J19" s="20">
        <v>59727</v>
      </c>
      <c r="K19" s="20">
        <v>69046</v>
      </c>
      <c r="L19" s="21">
        <v>53119</v>
      </c>
    </row>
    <row r="20" spans="1:12" s="73" customFormat="1" ht="26.25" customHeight="1">
      <c r="A20" s="97" t="s">
        <v>640</v>
      </c>
      <c r="B20" s="97" t="s">
        <v>641</v>
      </c>
      <c r="C20" s="98">
        <v>80881</v>
      </c>
      <c r="D20" s="98">
        <v>96956</v>
      </c>
      <c r="E20" s="98">
        <v>81991</v>
      </c>
      <c r="F20" s="98">
        <v>147582</v>
      </c>
      <c r="G20" s="98">
        <v>198223</v>
      </c>
      <c r="H20" s="98">
        <v>182528</v>
      </c>
      <c r="I20" s="98">
        <v>196484</v>
      </c>
      <c r="J20" s="98">
        <v>182546</v>
      </c>
      <c r="K20" s="98">
        <v>165381</v>
      </c>
      <c r="L20" s="99">
        <v>205293</v>
      </c>
    </row>
    <row r="21" spans="1:12" ht="26.25" customHeight="1"/>
    <row r="22" spans="1:12" ht="18" customHeight="1"/>
    <row r="53" spans="6:6" ht="14.1" customHeight="1">
      <c r="F53" s="1"/>
    </row>
  </sheetData>
  <sheetProtection password="D4A7" sheet="1" objects="1" scenarios="1"/>
  <phoneticPr fontId="6"/>
  <printOptions horizontalCentered="1"/>
  <pageMargins left="0.59055118110236227" right="0.39370078740157483" top="0.31496062992125984" bottom="0.51181102362204722" header="0.19685039370078741" footer="0.19685039370078741"/>
  <pageSetup paperSize="9" scale="62" orientation="portrait" r:id="rId1"/>
  <headerFooter scaleWithDoc="0" alignWithMargins="0">
    <oddFooter>&amp;R&amp;"Meiryo UI,標準"&amp;6Daiwa House Industry  Financial Factbook
Fiscal Year Ended March 31,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3"/>
    <pageSetUpPr fitToPage="1"/>
  </sheetPr>
  <dimension ref="A1:M75"/>
  <sheetViews>
    <sheetView showGridLines="0" view="pageBreakPreview" zoomScaleNormal="100" zoomScaleSheetLayoutView="100" workbookViewId="0"/>
  </sheetViews>
  <sheetFormatPr defaultColWidth="8" defaultRowHeight="14.1" customHeight="1"/>
  <cols>
    <col min="1" max="1" width="21.625" style="3" customWidth="1"/>
    <col min="2" max="2" width="12.75" style="3" customWidth="1"/>
    <col min="3" max="6" width="10.125" style="3" customWidth="1"/>
    <col min="7" max="7" width="10.125" style="6" customWidth="1"/>
    <col min="8" max="13" width="10.125" style="3" customWidth="1"/>
    <col min="14" max="14" width="12.875" style="3" customWidth="1"/>
    <col min="15" max="16384" width="8" style="3"/>
  </cols>
  <sheetData>
    <row r="1" spans="1:13" ht="16.5" customHeight="1">
      <c r="A1" s="710"/>
      <c r="B1" s="710"/>
      <c r="C1" s="711"/>
      <c r="D1" s="711"/>
      <c r="E1" s="711"/>
      <c r="F1" s="711"/>
      <c r="G1" s="712"/>
      <c r="H1" s="709"/>
      <c r="I1" s="709"/>
      <c r="J1" s="709"/>
      <c r="K1" s="709"/>
      <c r="L1" s="709"/>
      <c r="M1" s="709" t="str">
        <f>P.1市場①!M1</f>
        <v>　Financial Factbook FYE 2023/03</v>
      </c>
    </row>
    <row r="2" spans="1:13" ht="23.25" customHeight="1">
      <c r="A2" s="4" t="s">
        <v>642</v>
      </c>
      <c r="B2" s="5"/>
    </row>
    <row r="3" spans="1:13" ht="11.25" customHeight="1"/>
    <row r="4" spans="1:13" ht="23.25" customHeight="1" thickBot="1">
      <c r="A4" s="7" t="s">
        <v>643</v>
      </c>
      <c r="B4" s="8"/>
      <c r="C4" s="10"/>
      <c r="D4" s="10"/>
      <c r="E4" s="10"/>
      <c r="F4" s="10"/>
      <c r="G4" s="9"/>
      <c r="H4" s="10"/>
      <c r="I4" s="10"/>
      <c r="J4" s="10"/>
      <c r="K4" s="10"/>
      <c r="L4" s="10"/>
      <c r="M4" s="10"/>
    </row>
    <row r="5" spans="1:13" ht="17.25" customHeight="1">
      <c r="G5" s="11"/>
      <c r="H5" s="11"/>
      <c r="I5" s="11"/>
      <c r="J5" s="11"/>
      <c r="K5" s="11"/>
      <c r="L5" s="12"/>
      <c r="M5" s="12" t="s">
        <v>644</v>
      </c>
    </row>
    <row r="6" spans="1:13" ht="24" customHeight="1" thickBot="1">
      <c r="A6" s="13"/>
      <c r="B6" s="13"/>
      <c r="C6" s="14" t="s">
        <v>4</v>
      </c>
      <c r="D6" s="14" t="s">
        <v>5</v>
      </c>
      <c r="E6" s="14" t="s">
        <v>6</v>
      </c>
      <c r="F6" s="14" t="s">
        <v>7</v>
      </c>
      <c r="G6" s="14" t="s">
        <v>8</v>
      </c>
      <c r="H6" s="15" t="s">
        <v>9</v>
      </c>
      <c r="I6" s="15" t="s">
        <v>10</v>
      </c>
      <c r="J6" s="15" t="s">
        <v>11</v>
      </c>
      <c r="K6" s="15" t="s">
        <v>12</v>
      </c>
      <c r="L6" s="16" t="s">
        <v>13</v>
      </c>
      <c r="M6" s="17" t="s">
        <v>167</v>
      </c>
    </row>
    <row r="7" spans="1:13" ht="26.25" customHeight="1">
      <c r="A7" s="18" t="s">
        <v>295</v>
      </c>
      <c r="B7" s="18" t="s">
        <v>645</v>
      </c>
      <c r="C7" s="19">
        <v>391226</v>
      </c>
      <c r="D7" s="19">
        <v>377368</v>
      </c>
      <c r="E7" s="19">
        <v>387303</v>
      </c>
      <c r="F7" s="19">
        <v>391442</v>
      </c>
      <c r="G7" s="19">
        <v>380415</v>
      </c>
      <c r="H7" s="20">
        <v>398161</v>
      </c>
      <c r="I7" s="20">
        <v>352211</v>
      </c>
      <c r="J7" s="20">
        <v>331861</v>
      </c>
      <c r="K7" s="20">
        <v>296189</v>
      </c>
      <c r="L7" s="21">
        <v>263367</v>
      </c>
      <c r="M7" s="22">
        <v>332000</v>
      </c>
    </row>
    <row r="8" spans="1:13" ht="20.25" customHeight="1">
      <c r="A8" s="23" t="s">
        <v>16</v>
      </c>
      <c r="B8" s="23" t="s">
        <v>395</v>
      </c>
      <c r="C8" s="24">
        <v>256215</v>
      </c>
      <c r="D8" s="24">
        <v>237825</v>
      </c>
      <c r="E8" s="24">
        <v>250325</v>
      </c>
      <c r="F8" s="24">
        <v>259792</v>
      </c>
      <c r="G8" s="24">
        <v>243157</v>
      </c>
      <c r="H8" s="25">
        <v>262524</v>
      </c>
      <c r="I8" s="25">
        <v>234898</v>
      </c>
      <c r="J8" s="25">
        <v>210841</v>
      </c>
      <c r="K8" s="25">
        <v>188134</v>
      </c>
      <c r="L8" s="26">
        <v>153581</v>
      </c>
      <c r="M8" s="27">
        <v>192445</v>
      </c>
    </row>
    <row r="9" spans="1:13" ht="27" customHeight="1">
      <c r="A9" s="23" t="s">
        <v>18</v>
      </c>
      <c r="B9" s="23" t="s">
        <v>646</v>
      </c>
      <c r="C9" s="24">
        <v>56924</v>
      </c>
      <c r="D9" s="24">
        <v>63682</v>
      </c>
      <c r="E9" s="24">
        <v>56928</v>
      </c>
      <c r="F9" s="24">
        <v>54280</v>
      </c>
      <c r="G9" s="24">
        <v>55998</v>
      </c>
      <c r="H9" s="25">
        <v>53819</v>
      </c>
      <c r="I9" s="25">
        <v>44962</v>
      </c>
      <c r="J9" s="25">
        <v>43031</v>
      </c>
      <c r="K9" s="25">
        <v>37354</v>
      </c>
      <c r="L9" s="26">
        <v>37423</v>
      </c>
      <c r="M9" s="27">
        <v>48562</v>
      </c>
    </row>
    <row r="10" spans="1:13" ht="27" customHeight="1">
      <c r="A10" s="28" t="s">
        <v>647</v>
      </c>
      <c r="B10" s="28" t="s">
        <v>648</v>
      </c>
      <c r="C10" s="29">
        <v>78086</v>
      </c>
      <c r="D10" s="29">
        <v>75860</v>
      </c>
      <c r="E10" s="29">
        <v>80050</v>
      </c>
      <c r="F10" s="29">
        <v>77370</v>
      </c>
      <c r="G10" s="29">
        <v>81259</v>
      </c>
      <c r="H10" s="30">
        <v>81816</v>
      </c>
      <c r="I10" s="30">
        <v>72349</v>
      </c>
      <c r="J10" s="30">
        <v>77988</v>
      </c>
      <c r="K10" s="30">
        <v>70700</v>
      </c>
      <c r="L10" s="31">
        <v>72362</v>
      </c>
      <c r="M10" s="32">
        <v>90993</v>
      </c>
    </row>
    <row r="11" spans="1:13" ht="26.25" customHeight="1">
      <c r="A11" s="33" t="s">
        <v>296</v>
      </c>
      <c r="B11" s="33" t="s">
        <v>649</v>
      </c>
      <c r="C11" s="34">
        <v>435711</v>
      </c>
      <c r="D11" s="34">
        <v>460861</v>
      </c>
      <c r="E11" s="34">
        <v>507820</v>
      </c>
      <c r="F11" s="34">
        <v>529601</v>
      </c>
      <c r="G11" s="34">
        <v>515047</v>
      </c>
      <c r="H11" s="35">
        <v>543018</v>
      </c>
      <c r="I11" s="35">
        <v>441911</v>
      </c>
      <c r="J11" s="35">
        <v>388918</v>
      </c>
      <c r="K11" s="35">
        <v>362215</v>
      </c>
      <c r="L11" s="36">
        <v>422719</v>
      </c>
      <c r="M11" s="37">
        <v>483000</v>
      </c>
    </row>
    <row r="12" spans="1:13" ht="26.25" customHeight="1">
      <c r="A12" s="33" t="s">
        <v>650</v>
      </c>
      <c r="B12" s="33" t="s">
        <v>298</v>
      </c>
      <c r="C12" s="34">
        <v>113290</v>
      </c>
      <c r="D12" s="34">
        <v>100610</v>
      </c>
      <c r="E12" s="34">
        <v>114175</v>
      </c>
      <c r="F12" s="34">
        <v>112484</v>
      </c>
      <c r="G12" s="34">
        <v>120442</v>
      </c>
      <c r="H12" s="35">
        <v>107199</v>
      </c>
      <c r="I12" s="35">
        <v>138793</v>
      </c>
      <c r="J12" s="35">
        <v>115250</v>
      </c>
      <c r="K12" s="35">
        <v>144660</v>
      </c>
      <c r="L12" s="36">
        <v>223014</v>
      </c>
      <c r="M12" s="37">
        <v>90000</v>
      </c>
    </row>
    <row r="13" spans="1:13" ht="26.25" customHeight="1">
      <c r="A13" s="33" t="s">
        <v>301</v>
      </c>
      <c r="B13" s="33" t="s">
        <v>302</v>
      </c>
      <c r="C13" s="34">
        <v>290555</v>
      </c>
      <c r="D13" s="34">
        <v>315531</v>
      </c>
      <c r="E13" s="34">
        <v>337967</v>
      </c>
      <c r="F13" s="34">
        <v>399013</v>
      </c>
      <c r="G13" s="34">
        <v>404628</v>
      </c>
      <c r="H13" s="35">
        <v>476248</v>
      </c>
      <c r="I13" s="35">
        <v>531040</v>
      </c>
      <c r="J13" s="35">
        <v>493808</v>
      </c>
      <c r="K13" s="35">
        <v>500241</v>
      </c>
      <c r="L13" s="36">
        <v>540667</v>
      </c>
      <c r="M13" s="37">
        <v>570000</v>
      </c>
    </row>
    <row r="14" spans="1:13" ht="26.25" customHeight="1" thickBot="1">
      <c r="A14" s="87" t="s">
        <v>303</v>
      </c>
      <c r="B14" s="87" t="s">
        <v>304</v>
      </c>
      <c r="C14" s="88">
        <v>215519</v>
      </c>
      <c r="D14" s="88">
        <v>268233</v>
      </c>
      <c r="E14" s="88">
        <v>282619</v>
      </c>
      <c r="F14" s="88">
        <v>286609</v>
      </c>
      <c r="G14" s="88">
        <v>357799</v>
      </c>
      <c r="H14" s="88">
        <v>399613</v>
      </c>
      <c r="I14" s="89">
        <v>415467</v>
      </c>
      <c r="J14" s="89">
        <v>354883</v>
      </c>
      <c r="K14" s="89">
        <v>478797</v>
      </c>
      <c r="L14" s="90">
        <v>461992</v>
      </c>
      <c r="M14" s="767">
        <v>355000</v>
      </c>
    </row>
    <row r="15" spans="1:13" ht="26.25" customHeight="1" thickTop="1">
      <c r="A15" s="768" t="s">
        <v>311</v>
      </c>
      <c r="B15" s="768" t="s">
        <v>312</v>
      </c>
      <c r="C15" s="773">
        <v>1485700</v>
      </c>
      <c r="D15" s="773">
        <v>1590528</v>
      </c>
      <c r="E15" s="773">
        <v>1710360</v>
      </c>
      <c r="F15" s="773">
        <v>1798319</v>
      </c>
      <c r="G15" s="773">
        <v>1867655</v>
      </c>
      <c r="H15" s="773">
        <v>2010318</v>
      </c>
      <c r="I15" s="774">
        <v>1957003</v>
      </c>
      <c r="J15" s="774">
        <v>1768017</v>
      </c>
      <c r="K15" s="774">
        <v>1869049</v>
      </c>
      <c r="L15" s="258">
        <v>2017052</v>
      </c>
      <c r="M15" s="775">
        <v>1930000</v>
      </c>
    </row>
    <row r="16" spans="1:13" ht="44.25" customHeight="1">
      <c r="H16" s="6"/>
      <c r="I16" s="6"/>
      <c r="J16" s="6"/>
      <c r="K16" s="6"/>
      <c r="L16" s="6"/>
    </row>
    <row r="17" spans="1:13" ht="23.25" customHeight="1" thickBot="1">
      <c r="A17" s="7" t="s">
        <v>651</v>
      </c>
      <c r="B17" s="8"/>
      <c r="C17" s="10"/>
      <c r="D17" s="10"/>
      <c r="E17" s="10"/>
      <c r="F17" s="10"/>
      <c r="G17" s="9"/>
      <c r="H17" s="9"/>
      <c r="I17" s="9"/>
      <c r="J17" s="9"/>
      <c r="K17" s="9"/>
      <c r="L17" s="9"/>
      <c r="M17" s="10"/>
    </row>
    <row r="18" spans="1:13" ht="17.25" customHeight="1">
      <c r="G18" s="11"/>
      <c r="H18" s="11"/>
      <c r="I18" s="11"/>
      <c r="J18" s="11"/>
      <c r="K18" s="11"/>
      <c r="L18" s="12"/>
      <c r="M18" s="12" t="s">
        <v>644</v>
      </c>
    </row>
    <row r="19" spans="1:13" ht="24" customHeight="1" thickBot="1">
      <c r="A19" s="13"/>
      <c r="B19" s="13"/>
      <c r="C19" s="14" t="s">
        <v>4</v>
      </c>
      <c r="D19" s="14" t="s">
        <v>5</v>
      </c>
      <c r="E19" s="14" t="s">
        <v>6</v>
      </c>
      <c r="F19" s="14" t="s">
        <v>7</v>
      </c>
      <c r="G19" s="14" t="s">
        <v>8</v>
      </c>
      <c r="H19" s="14" t="s">
        <v>9</v>
      </c>
      <c r="I19" s="15" t="s">
        <v>10</v>
      </c>
      <c r="J19" s="15" t="s">
        <v>11</v>
      </c>
      <c r="K19" s="15" t="s">
        <v>12</v>
      </c>
      <c r="L19" s="16" t="str">
        <f>L6</f>
        <v>'23/03</v>
      </c>
      <c r="M19" s="17" t="s">
        <v>652</v>
      </c>
    </row>
    <row r="20" spans="1:13" ht="26.25" customHeight="1">
      <c r="A20" s="18" t="s">
        <v>295</v>
      </c>
      <c r="B20" s="18" t="s">
        <v>645</v>
      </c>
      <c r="C20" s="19">
        <v>394440</v>
      </c>
      <c r="D20" s="19">
        <v>375267</v>
      </c>
      <c r="E20" s="19">
        <v>378214</v>
      </c>
      <c r="F20" s="19">
        <v>390308</v>
      </c>
      <c r="G20" s="19">
        <v>385334</v>
      </c>
      <c r="H20" s="19">
        <v>383611</v>
      </c>
      <c r="I20" s="20">
        <v>353938</v>
      </c>
      <c r="J20" s="20">
        <v>325277</v>
      </c>
      <c r="K20" s="20">
        <v>334059</v>
      </c>
      <c r="L20" s="21">
        <v>305949</v>
      </c>
      <c r="M20" s="22">
        <v>325000</v>
      </c>
    </row>
    <row r="21" spans="1:13" ht="20.25" customHeight="1">
      <c r="A21" s="23" t="s">
        <v>16</v>
      </c>
      <c r="B21" s="23" t="s">
        <v>395</v>
      </c>
      <c r="C21" s="24">
        <v>261493</v>
      </c>
      <c r="D21" s="24">
        <v>235688</v>
      </c>
      <c r="E21" s="24">
        <v>242447</v>
      </c>
      <c r="F21" s="24">
        <v>256283</v>
      </c>
      <c r="G21" s="24">
        <v>248783</v>
      </c>
      <c r="H21" s="24">
        <v>247315</v>
      </c>
      <c r="I21" s="25">
        <v>235048</v>
      </c>
      <c r="J21" s="25">
        <v>207530</v>
      </c>
      <c r="K21" s="25">
        <v>219294</v>
      </c>
      <c r="L21" s="26">
        <v>191419</v>
      </c>
      <c r="M21" s="27">
        <v>185445</v>
      </c>
    </row>
    <row r="22" spans="1:13" ht="27" customHeight="1">
      <c r="A22" s="23" t="s">
        <v>18</v>
      </c>
      <c r="B22" s="23" t="s">
        <v>646</v>
      </c>
      <c r="C22" s="24">
        <v>57253</v>
      </c>
      <c r="D22" s="24">
        <v>62755</v>
      </c>
      <c r="E22" s="24">
        <v>57077</v>
      </c>
      <c r="F22" s="24">
        <v>55139</v>
      </c>
      <c r="G22" s="24">
        <v>55673</v>
      </c>
      <c r="H22" s="24">
        <v>53298</v>
      </c>
      <c r="I22" s="25">
        <v>46256</v>
      </c>
      <c r="J22" s="25">
        <v>42451</v>
      </c>
      <c r="K22" s="25">
        <v>38600</v>
      </c>
      <c r="L22" s="26">
        <v>38687</v>
      </c>
      <c r="M22" s="27">
        <v>48562</v>
      </c>
    </row>
    <row r="23" spans="1:13" ht="27" customHeight="1">
      <c r="A23" s="28" t="s">
        <v>647</v>
      </c>
      <c r="B23" s="28" t="s">
        <v>648</v>
      </c>
      <c r="C23" s="29">
        <v>75693</v>
      </c>
      <c r="D23" s="29">
        <v>76824</v>
      </c>
      <c r="E23" s="29">
        <v>78688</v>
      </c>
      <c r="F23" s="29">
        <v>78885</v>
      </c>
      <c r="G23" s="29">
        <v>80877</v>
      </c>
      <c r="H23" s="29">
        <v>82997</v>
      </c>
      <c r="I23" s="30">
        <v>72633</v>
      </c>
      <c r="J23" s="30">
        <v>75295</v>
      </c>
      <c r="K23" s="30">
        <v>76163</v>
      </c>
      <c r="L23" s="31">
        <v>75842</v>
      </c>
      <c r="M23" s="32">
        <v>90993</v>
      </c>
    </row>
    <row r="24" spans="1:13" ht="26.25" customHeight="1">
      <c r="A24" s="33" t="s">
        <v>296</v>
      </c>
      <c r="B24" s="33" t="s">
        <v>649</v>
      </c>
      <c r="C24" s="34">
        <v>384514</v>
      </c>
      <c r="D24" s="34">
        <v>424718</v>
      </c>
      <c r="E24" s="34">
        <v>482639</v>
      </c>
      <c r="F24" s="34">
        <v>525243</v>
      </c>
      <c r="G24" s="34">
        <v>527267</v>
      </c>
      <c r="H24" s="34">
        <v>531251</v>
      </c>
      <c r="I24" s="35">
        <v>454209</v>
      </c>
      <c r="J24" s="35">
        <v>402045</v>
      </c>
      <c r="K24" s="35">
        <v>431989</v>
      </c>
      <c r="L24" s="36">
        <v>479115</v>
      </c>
      <c r="M24" s="37">
        <v>479000</v>
      </c>
    </row>
    <row r="25" spans="1:13" ht="26.25" customHeight="1">
      <c r="A25" s="33" t="s">
        <v>650</v>
      </c>
      <c r="B25" s="33" t="s">
        <v>298</v>
      </c>
      <c r="C25" s="34">
        <v>126571</v>
      </c>
      <c r="D25" s="34">
        <v>92337</v>
      </c>
      <c r="E25" s="34">
        <v>131380</v>
      </c>
      <c r="F25" s="34">
        <v>107113</v>
      </c>
      <c r="G25" s="34">
        <v>114921</v>
      </c>
      <c r="H25" s="34">
        <v>99902</v>
      </c>
      <c r="I25" s="35">
        <v>138064</v>
      </c>
      <c r="J25" s="35">
        <v>122207</v>
      </c>
      <c r="K25" s="35">
        <v>140059</v>
      </c>
      <c r="L25" s="36">
        <v>148302</v>
      </c>
      <c r="M25" s="37">
        <v>142000</v>
      </c>
    </row>
    <row r="26" spans="1:13" ht="26.25" customHeight="1">
      <c r="A26" s="33" t="s">
        <v>301</v>
      </c>
      <c r="B26" s="33" t="s">
        <v>302</v>
      </c>
      <c r="C26" s="34">
        <v>275071</v>
      </c>
      <c r="D26" s="34">
        <v>298804</v>
      </c>
      <c r="E26" s="34">
        <v>312262</v>
      </c>
      <c r="F26" s="34">
        <v>371638</v>
      </c>
      <c r="G26" s="34">
        <v>404289</v>
      </c>
      <c r="H26" s="34">
        <v>451641</v>
      </c>
      <c r="I26" s="35">
        <v>505786</v>
      </c>
      <c r="J26" s="35">
        <v>523355</v>
      </c>
      <c r="K26" s="35">
        <v>515130</v>
      </c>
      <c r="L26" s="36">
        <v>527280</v>
      </c>
      <c r="M26" s="37">
        <v>560000</v>
      </c>
    </row>
    <row r="27" spans="1:13" ht="26.25" customHeight="1" thickBot="1">
      <c r="A27" s="87" t="s">
        <v>303</v>
      </c>
      <c r="B27" s="87" t="s">
        <v>304</v>
      </c>
      <c r="C27" s="88">
        <v>217176</v>
      </c>
      <c r="D27" s="88">
        <v>224080</v>
      </c>
      <c r="E27" s="88">
        <v>286922</v>
      </c>
      <c r="F27" s="88">
        <v>265300</v>
      </c>
      <c r="G27" s="88">
        <v>310316</v>
      </c>
      <c r="H27" s="88">
        <v>381286</v>
      </c>
      <c r="I27" s="89">
        <v>430748</v>
      </c>
      <c r="J27" s="89">
        <v>379494</v>
      </c>
      <c r="K27" s="89">
        <v>453920</v>
      </c>
      <c r="L27" s="90">
        <v>422467</v>
      </c>
      <c r="M27" s="767">
        <v>355000</v>
      </c>
    </row>
    <row r="28" spans="1:13" ht="26.25" customHeight="1" thickTop="1">
      <c r="A28" s="768" t="s">
        <v>311</v>
      </c>
      <c r="B28" s="768" t="s">
        <v>312</v>
      </c>
      <c r="C28" s="773">
        <v>1429886</v>
      </c>
      <c r="D28" s="773">
        <v>1470975</v>
      </c>
      <c r="E28" s="773">
        <v>1649765</v>
      </c>
      <c r="F28" s="773">
        <v>1720394</v>
      </c>
      <c r="G28" s="773">
        <v>1814277</v>
      </c>
      <c r="H28" s="773">
        <v>1925518</v>
      </c>
      <c r="I28" s="774">
        <v>1975150</v>
      </c>
      <c r="J28" s="774">
        <v>1863934</v>
      </c>
      <c r="K28" s="774">
        <v>1976165</v>
      </c>
      <c r="L28" s="258">
        <v>2006066</v>
      </c>
      <c r="M28" s="775">
        <v>1961000</v>
      </c>
    </row>
    <row r="29" spans="1:13" ht="44.25" customHeight="1">
      <c r="H29" s="6"/>
      <c r="I29" s="6"/>
      <c r="J29" s="6"/>
      <c r="K29" s="6"/>
      <c r="L29" s="6"/>
    </row>
    <row r="30" spans="1:13" ht="23.25" customHeight="1" thickBot="1">
      <c r="A30" s="7" t="s">
        <v>653</v>
      </c>
      <c r="B30" s="8"/>
      <c r="C30" s="10"/>
      <c r="D30" s="10"/>
      <c r="E30" s="10"/>
      <c r="F30" s="10"/>
      <c r="G30" s="9"/>
      <c r="H30" s="9"/>
      <c r="I30" s="9"/>
      <c r="J30" s="9"/>
      <c r="K30" s="9"/>
      <c r="L30" s="9"/>
      <c r="M30" s="10"/>
    </row>
    <row r="31" spans="1:13" ht="17.25" customHeight="1">
      <c r="G31" s="11"/>
      <c r="H31" s="11"/>
      <c r="I31" s="11"/>
      <c r="J31" s="11"/>
      <c r="K31" s="11"/>
      <c r="L31" s="12"/>
      <c r="M31" s="12" t="s">
        <v>654</v>
      </c>
    </row>
    <row r="32" spans="1:13" ht="24" customHeight="1" thickBot="1">
      <c r="A32" s="13"/>
      <c r="B32" s="13"/>
      <c r="C32" s="14" t="s">
        <v>4</v>
      </c>
      <c r="D32" s="14" t="s">
        <v>5</v>
      </c>
      <c r="E32" s="14" t="s">
        <v>6</v>
      </c>
      <c r="F32" s="14" t="s">
        <v>7</v>
      </c>
      <c r="G32" s="14" t="s">
        <v>8</v>
      </c>
      <c r="H32" s="14" t="s">
        <v>9</v>
      </c>
      <c r="I32" s="15" t="s">
        <v>10</v>
      </c>
      <c r="J32" s="15" t="s">
        <v>11</v>
      </c>
      <c r="K32" s="15" t="s">
        <v>12</v>
      </c>
      <c r="L32" s="16" t="str">
        <f>L6</f>
        <v>'23/03</v>
      </c>
      <c r="M32" s="17" t="s">
        <v>652</v>
      </c>
    </row>
    <row r="33" spans="1:13" ht="26.25" customHeight="1">
      <c r="A33" s="18" t="s">
        <v>295</v>
      </c>
      <c r="B33" s="18" t="s">
        <v>645</v>
      </c>
      <c r="C33" s="41">
        <v>18.3</v>
      </c>
      <c r="D33" s="41">
        <v>17.899999999999999</v>
      </c>
      <c r="E33" s="41">
        <v>18.899999999999999</v>
      </c>
      <c r="F33" s="41">
        <v>19.170000000000002</v>
      </c>
      <c r="G33" s="41">
        <v>20</v>
      </c>
      <c r="H33" s="41">
        <v>19.899999999999999</v>
      </c>
      <c r="I33" s="42">
        <v>19</v>
      </c>
      <c r="J33" s="42">
        <v>17.899999999999999</v>
      </c>
      <c r="K33" s="42">
        <v>17.600000000000001</v>
      </c>
      <c r="L33" s="43">
        <v>17.100000000000001</v>
      </c>
      <c r="M33" s="44">
        <v>18.2</v>
      </c>
    </row>
    <row r="34" spans="1:13" ht="20.25" customHeight="1">
      <c r="A34" s="23" t="s">
        <v>16</v>
      </c>
      <c r="B34" s="23" t="s">
        <v>395</v>
      </c>
      <c r="C34" s="45">
        <v>22.9</v>
      </c>
      <c r="D34" s="45">
        <v>22.8</v>
      </c>
      <c r="E34" s="45">
        <v>24.2</v>
      </c>
      <c r="F34" s="45">
        <v>23.68</v>
      </c>
      <c r="G34" s="45">
        <v>24.8</v>
      </c>
      <c r="H34" s="45">
        <v>24.4</v>
      </c>
      <c r="I34" s="46">
        <v>22.9</v>
      </c>
      <c r="J34" s="46">
        <v>22.3</v>
      </c>
      <c r="K34" s="46">
        <v>21</v>
      </c>
      <c r="L34" s="47">
        <v>19.5</v>
      </c>
      <c r="M34" s="48">
        <v>21.6</v>
      </c>
    </row>
    <row r="35" spans="1:13" ht="27" customHeight="1">
      <c r="A35" s="23" t="s">
        <v>18</v>
      </c>
      <c r="B35" s="23" t="s">
        <v>646</v>
      </c>
      <c r="C35" s="45">
        <v>17.899999999999999</v>
      </c>
      <c r="D35" s="45">
        <v>15.4</v>
      </c>
      <c r="E35" s="45">
        <v>16.600000000000001</v>
      </c>
      <c r="F35" s="45">
        <v>18.850000000000001</v>
      </c>
      <c r="G35" s="45">
        <v>19.2</v>
      </c>
      <c r="H35" s="45">
        <v>17.899999999999999</v>
      </c>
      <c r="I35" s="46">
        <v>15.2</v>
      </c>
      <c r="J35" s="46">
        <v>13.5</v>
      </c>
      <c r="K35" s="46">
        <v>14.8</v>
      </c>
      <c r="L35" s="47">
        <v>13.4</v>
      </c>
      <c r="M35" s="48">
        <v>14.4</v>
      </c>
    </row>
    <row r="36" spans="1:13" ht="27" customHeight="1">
      <c r="A36" s="28" t="s">
        <v>647</v>
      </c>
      <c r="B36" s="28" t="s">
        <v>648</v>
      </c>
      <c r="C36" s="49">
        <v>2.9</v>
      </c>
      <c r="D36" s="49">
        <v>4.8</v>
      </c>
      <c r="E36" s="49">
        <v>4.2</v>
      </c>
      <c r="F36" s="49">
        <v>4.7300000000000004</v>
      </c>
      <c r="G36" s="49">
        <v>5.8</v>
      </c>
      <c r="H36" s="49">
        <v>7.5</v>
      </c>
      <c r="I36" s="50">
        <v>8.6999999999999993</v>
      </c>
      <c r="J36" s="50">
        <v>8</v>
      </c>
      <c r="K36" s="50">
        <v>9.3000000000000007</v>
      </c>
      <c r="L36" s="51">
        <v>12.9</v>
      </c>
      <c r="M36" s="52">
        <v>13.2</v>
      </c>
    </row>
    <row r="37" spans="1:13" ht="26.25" customHeight="1">
      <c r="A37" s="33" t="s">
        <v>296</v>
      </c>
      <c r="B37" s="33" t="s">
        <v>649</v>
      </c>
      <c r="C37" s="53">
        <v>24.5</v>
      </c>
      <c r="D37" s="53">
        <v>24.3</v>
      </c>
      <c r="E37" s="53">
        <v>24.4</v>
      </c>
      <c r="F37" s="53">
        <v>25.72</v>
      </c>
      <c r="G37" s="53">
        <v>27.2</v>
      </c>
      <c r="H37" s="53">
        <v>25.5</v>
      </c>
      <c r="I37" s="54">
        <v>26.2</v>
      </c>
      <c r="J37" s="54">
        <v>25.2</v>
      </c>
      <c r="K37" s="54">
        <v>23.4</v>
      </c>
      <c r="L37" s="55">
        <v>22.9</v>
      </c>
      <c r="M37" s="56">
        <v>23.3</v>
      </c>
    </row>
    <row r="38" spans="1:13" ht="26.25" customHeight="1">
      <c r="A38" s="33" t="s">
        <v>650</v>
      </c>
      <c r="B38" s="33" t="s">
        <v>298</v>
      </c>
      <c r="C38" s="53">
        <v>17.399999999999999</v>
      </c>
      <c r="D38" s="53">
        <v>22</v>
      </c>
      <c r="E38" s="53">
        <v>19.5</v>
      </c>
      <c r="F38" s="53">
        <v>21.13</v>
      </c>
      <c r="G38" s="53">
        <v>17.100000000000001</v>
      </c>
      <c r="H38" s="53">
        <v>18.7</v>
      </c>
      <c r="I38" s="54">
        <v>15.2</v>
      </c>
      <c r="J38" s="54">
        <v>14.8</v>
      </c>
      <c r="K38" s="54">
        <v>15.5</v>
      </c>
      <c r="L38" s="55">
        <v>18.600000000000001</v>
      </c>
      <c r="M38" s="56">
        <v>19</v>
      </c>
    </row>
    <row r="39" spans="1:13" ht="26.25" customHeight="1">
      <c r="A39" s="33" t="s">
        <v>301</v>
      </c>
      <c r="B39" s="33" t="s">
        <v>302</v>
      </c>
      <c r="C39" s="53">
        <v>24.9</v>
      </c>
      <c r="D39" s="53">
        <v>25.2</v>
      </c>
      <c r="E39" s="53">
        <v>27.5</v>
      </c>
      <c r="F39" s="53">
        <v>28.41</v>
      </c>
      <c r="G39" s="53">
        <v>29.9</v>
      </c>
      <c r="H39" s="53">
        <v>29.7</v>
      </c>
      <c r="I39" s="54">
        <v>27.9</v>
      </c>
      <c r="J39" s="54">
        <v>25.9</v>
      </c>
      <c r="K39" s="54">
        <v>24.8</v>
      </c>
      <c r="L39" s="55">
        <v>22.9</v>
      </c>
      <c r="M39" s="56">
        <v>22.5</v>
      </c>
    </row>
    <row r="40" spans="1:13" ht="26.25" customHeight="1" thickBot="1">
      <c r="A40" s="87" t="s">
        <v>303</v>
      </c>
      <c r="B40" s="87" t="s">
        <v>304</v>
      </c>
      <c r="C40" s="763">
        <v>15.6</v>
      </c>
      <c r="D40" s="763">
        <v>19.100000000000001</v>
      </c>
      <c r="E40" s="763">
        <v>23.4</v>
      </c>
      <c r="F40" s="763">
        <v>24.84</v>
      </c>
      <c r="G40" s="763">
        <v>27.2</v>
      </c>
      <c r="H40" s="763">
        <v>24.2</v>
      </c>
      <c r="I40" s="764">
        <v>28.6</v>
      </c>
      <c r="J40" s="764">
        <v>28.4</v>
      </c>
      <c r="K40" s="764">
        <v>27.1</v>
      </c>
      <c r="L40" s="765">
        <v>23.6</v>
      </c>
      <c r="M40" s="766">
        <v>32.1</v>
      </c>
    </row>
    <row r="41" spans="1:13" ht="26.25" customHeight="1" thickTop="1">
      <c r="A41" s="768" t="s">
        <v>311</v>
      </c>
      <c r="B41" s="768" t="s">
        <v>312</v>
      </c>
      <c r="C41" s="769">
        <v>20.9</v>
      </c>
      <c r="D41" s="769">
        <v>21.6</v>
      </c>
      <c r="E41" s="769">
        <v>22.8</v>
      </c>
      <c r="F41" s="769">
        <v>23.87</v>
      </c>
      <c r="G41" s="769">
        <v>25.1</v>
      </c>
      <c r="H41" s="769">
        <v>24.3</v>
      </c>
      <c r="I41" s="770">
        <v>24.3</v>
      </c>
      <c r="J41" s="770">
        <v>23.4</v>
      </c>
      <c r="K41" s="770">
        <v>23.1</v>
      </c>
      <c r="L41" s="771">
        <v>22.2</v>
      </c>
      <c r="M41" s="772">
        <v>22.6</v>
      </c>
    </row>
    <row r="42" spans="1:13" ht="14.25" customHeight="1"/>
    <row r="43" spans="1:13" ht="20.25" customHeight="1">
      <c r="A43" s="846" t="s">
        <v>655</v>
      </c>
      <c r="B43" s="846"/>
      <c r="C43" s="846"/>
      <c r="D43" s="846"/>
      <c r="E43" s="846"/>
      <c r="F43" s="846"/>
      <c r="G43" s="846"/>
      <c r="H43" s="846"/>
      <c r="I43" s="846"/>
      <c r="J43" s="846"/>
      <c r="K43" s="846"/>
      <c r="L43" s="846"/>
      <c r="M43" s="846"/>
    </row>
    <row r="44" spans="1:13" ht="20.25" customHeight="1">
      <c r="A44" s="846"/>
      <c r="B44" s="846"/>
      <c r="C44" s="846"/>
      <c r="D44" s="846"/>
      <c r="E44" s="846"/>
      <c r="F44" s="846"/>
      <c r="G44" s="846"/>
      <c r="H44" s="846"/>
      <c r="I44" s="846"/>
      <c r="J44" s="846"/>
      <c r="K44" s="846"/>
      <c r="L44" s="846"/>
      <c r="M44" s="846"/>
    </row>
    <row r="45" spans="1:13" ht="20.25" customHeight="1">
      <c r="A45" s="846"/>
      <c r="B45" s="846"/>
      <c r="C45" s="846"/>
      <c r="D45" s="846"/>
      <c r="E45" s="846"/>
      <c r="F45" s="846"/>
      <c r="G45" s="846"/>
      <c r="H45" s="846"/>
      <c r="I45" s="846"/>
      <c r="J45" s="846"/>
      <c r="K45" s="846"/>
      <c r="L45" s="846"/>
      <c r="M45" s="846"/>
    </row>
    <row r="46" spans="1:13" ht="14.25" customHeight="1"/>
    <row r="47" spans="1:13" ht="14.25" customHeight="1"/>
    <row r="48" spans="1:13" ht="14.25" customHeight="1"/>
    <row r="49" spans="1:13" ht="14.25" customHeight="1"/>
    <row r="50" spans="1:13" ht="14.25" customHeight="1">
      <c r="A50" s="57"/>
      <c r="B50" s="58"/>
      <c r="F50" s="1"/>
    </row>
    <row r="51" spans="1:13" ht="14.25" customHeight="1">
      <c r="G51" s="11"/>
      <c r="H51" s="11"/>
      <c r="I51" s="11"/>
      <c r="J51" s="11"/>
      <c r="K51" s="11"/>
      <c r="L51" s="11"/>
      <c r="M51" s="11"/>
    </row>
    <row r="52" spans="1:13" ht="24" customHeight="1">
      <c r="A52" s="59"/>
      <c r="B52" s="59"/>
      <c r="C52" s="60"/>
      <c r="D52" s="60"/>
      <c r="E52" s="60"/>
      <c r="F52" s="60"/>
      <c r="G52" s="60"/>
      <c r="H52" s="61"/>
      <c r="I52" s="61"/>
      <c r="J52" s="61"/>
      <c r="K52" s="61"/>
      <c r="L52" s="61"/>
      <c r="M52" s="61"/>
    </row>
    <row r="53" spans="1:13" ht="17.25" customHeight="1">
      <c r="A53" s="62"/>
      <c r="B53" s="62"/>
      <c r="C53" s="63"/>
      <c r="D53" s="63"/>
      <c r="E53" s="63"/>
      <c r="F53" s="63"/>
      <c r="G53" s="63"/>
      <c r="H53" s="63"/>
      <c r="I53" s="63"/>
      <c r="J53" s="63"/>
      <c r="K53" s="63"/>
      <c r="L53" s="63"/>
      <c r="M53" s="63"/>
    </row>
    <row r="54" spans="1:13" ht="17.25" customHeight="1">
      <c r="A54" s="62"/>
      <c r="B54" s="62"/>
      <c r="C54" s="63"/>
      <c r="D54" s="63"/>
      <c r="E54" s="63"/>
      <c r="F54" s="63"/>
      <c r="G54" s="63"/>
      <c r="H54" s="63"/>
      <c r="I54" s="63"/>
      <c r="J54" s="63"/>
      <c r="K54" s="63"/>
      <c r="L54" s="63"/>
      <c r="M54" s="63"/>
    </row>
    <row r="55" spans="1:13" ht="17.25" customHeight="1">
      <c r="A55" s="62"/>
      <c r="B55" s="62"/>
      <c r="C55" s="63"/>
      <c r="D55" s="63"/>
      <c r="E55" s="63"/>
      <c r="F55" s="63"/>
      <c r="G55" s="63"/>
      <c r="H55" s="63"/>
      <c r="I55" s="63"/>
      <c r="J55" s="63"/>
      <c r="K55" s="63"/>
      <c r="L55" s="63"/>
      <c r="M55" s="63"/>
    </row>
    <row r="56" spans="1:13" ht="17.25" customHeight="1">
      <c r="A56" s="64"/>
      <c r="B56" s="62"/>
      <c r="C56" s="63"/>
      <c r="D56" s="63"/>
      <c r="E56" s="63"/>
      <c r="F56" s="63"/>
      <c r="G56" s="63"/>
      <c r="H56" s="63"/>
      <c r="I56" s="63"/>
      <c r="J56" s="63"/>
      <c r="K56" s="63"/>
      <c r="L56" s="63"/>
      <c r="M56" s="63"/>
    </row>
    <row r="57" spans="1:13" ht="17.25" customHeight="1">
      <c r="A57" s="62"/>
      <c r="B57" s="62"/>
      <c r="C57" s="63"/>
      <c r="D57" s="63"/>
      <c r="E57" s="63"/>
      <c r="F57" s="63"/>
      <c r="G57" s="63"/>
      <c r="H57" s="63"/>
      <c r="I57" s="63"/>
      <c r="J57" s="63"/>
      <c r="K57" s="63"/>
      <c r="L57" s="63"/>
      <c r="M57" s="63"/>
    </row>
    <row r="58" spans="1:13" ht="17.25" customHeight="1">
      <c r="A58" s="62"/>
      <c r="B58" s="62"/>
      <c r="C58" s="63"/>
      <c r="D58" s="63"/>
      <c r="E58" s="63"/>
      <c r="F58" s="63"/>
      <c r="G58" s="63"/>
      <c r="H58" s="63"/>
      <c r="I58" s="63"/>
      <c r="J58" s="63"/>
      <c r="K58" s="63"/>
      <c r="L58" s="63"/>
      <c r="M58" s="63"/>
    </row>
    <row r="59" spans="1:13" ht="17.25" customHeight="1">
      <c r="A59" s="62"/>
      <c r="B59" s="62"/>
      <c r="C59" s="63"/>
      <c r="D59" s="63"/>
      <c r="E59" s="63"/>
      <c r="F59" s="63"/>
      <c r="G59" s="63"/>
      <c r="H59" s="63"/>
      <c r="I59" s="63"/>
      <c r="J59" s="63"/>
      <c r="K59" s="63"/>
      <c r="L59" s="63"/>
      <c r="M59" s="63"/>
    </row>
    <row r="60" spans="1:13" ht="17.25" customHeight="1">
      <c r="A60" s="62"/>
      <c r="B60" s="62"/>
      <c r="C60" s="65"/>
      <c r="D60" s="65"/>
      <c r="E60" s="65"/>
      <c r="F60" s="65"/>
      <c r="G60" s="65"/>
      <c r="H60" s="65"/>
      <c r="I60" s="65"/>
      <c r="J60" s="65"/>
      <c r="K60" s="65"/>
      <c r="L60" s="65"/>
      <c r="M60" s="65"/>
    </row>
    <row r="61" spans="1:13" ht="17.25" customHeight="1">
      <c r="A61" s="62"/>
      <c r="B61" s="62"/>
      <c r="C61" s="63"/>
      <c r="D61" s="63"/>
      <c r="E61" s="63"/>
      <c r="F61" s="63"/>
      <c r="G61" s="63"/>
      <c r="H61" s="63"/>
      <c r="I61" s="63"/>
      <c r="J61" s="63"/>
      <c r="K61" s="63"/>
      <c r="L61" s="63"/>
      <c r="M61" s="63"/>
    </row>
    <row r="62" spans="1:13" ht="14.25" customHeight="1"/>
    <row r="63" spans="1:13" ht="14.25" customHeight="1"/>
    <row r="64" spans="1:13" ht="14.25" customHeight="1"/>
    <row r="65" spans="1:13" ht="14.25" customHeight="1"/>
    <row r="66" spans="1:13" ht="14.25" customHeight="1"/>
    <row r="67" spans="1:13" ht="24" customHeight="1">
      <c r="A67" s="59"/>
      <c r="B67" s="59"/>
      <c r="C67" s="60"/>
      <c r="D67" s="60"/>
      <c r="E67" s="60"/>
      <c r="F67" s="60"/>
      <c r="G67" s="60"/>
      <c r="H67" s="61"/>
      <c r="I67" s="61"/>
      <c r="J67" s="61"/>
      <c r="K67" s="61"/>
      <c r="L67" s="61"/>
      <c r="M67" s="61"/>
    </row>
    <row r="68" spans="1:13" ht="17.25" customHeight="1">
      <c r="A68" s="62"/>
      <c r="B68" s="62"/>
      <c r="C68" s="66"/>
      <c r="D68" s="66"/>
      <c r="E68" s="66"/>
      <c r="F68" s="66"/>
      <c r="G68" s="66"/>
      <c r="H68" s="66"/>
      <c r="I68" s="66"/>
      <c r="J68" s="66"/>
      <c r="K68" s="66"/>
      <c r="L68" s="66"/>
      <c r="M68" s="66"/>
    </row>
    <row r="69" spans="1:13" s="67" customFormat="1" ht="17.25" customHeight="1">
      <c r="A69" s="62"/>
      <c r="B69" s="62"/>
      <c r="C69" s="66"/>
      <c r="D69" s="66"/>
      <c r="E69" s="66"/>
      <c r="F69" s="66"/>
      <c r="G69" s="66"/>
      <c r="H69" s="66"/>
      <c r="I69" s="66"/>
      <c r="J69" s="66"/>
      <c r="K69" s="66"/>
      <c r="L69" s="66"/>
      <c r="M69" s="66"/>
    </row>
    <row r="70" spans="1:13" ht="17.25" customHeight="1">
      <c r="A70" s="62"/>
      <c r="B70" s="62"/>
      <c r="C70" s="66"/>
      <c r="D70" s="66"/>
      <c r="E70" s="66"/>
      <c r="F70" s="66"/>
      <c r="G70" s="66"/>
      <c r="H70" s="66"/>
      <c r="I70" s="66"/>
      <c r="J70" s="66"/>
      <c r="K70" s="66"/>
      <c r="L70" s="66"/>
      <c r="M70" s="66"/>
    </row>
    <row r="71" spans="1:13" ht="17.25" customHeight="1">
      <c r="A71" s="64"/>
      <c r="B71" s="62"/>
      <c r="C71" s="66"/>
      <c r="D71" s="66"/>
      <c r="E71" s="66"/>
      <c r="F71" s="66"/>
      <c r="G71" s="66"/>
      <c r="H71" s="66"/>
      <c r="I71" s="66"/>
      <c r="J71" s="66"/>
      <c r="K71" s="66"/>
      <c r="L71" s="66"/>
      <c r="M71" s="66"/>
    </row>
    <row r="72" spans="1:13" ht="17.25" customHeight="1">
      <c r="A72" s="64"/>
      <c r="B72" s="62"/>
      <c r="C72" s="66"/>
      <c r="D72" s="66"/>
      <c r="E72" s="66"/>
      <c r="F72" s="66"/>
      <c r="G72" s="66"/>
      <c r="H72" s="66"/>
      <c r="I72" s="66"/>
      <c r="J72" s="66"/>
      <c r="K72" s="66"/>
      <c r="L72" s="66"/>
      <c r="M72" s="66"/>
    </row>
    <row r="73" spans="1:13" ht="17.25" customHeight="1">
      <c r="A73" s="62"/>
      <c r="B73" s="62"/>
      <c r="C73" s="66"/>
      <c r="D73" s="66"/>
      <c r="E73" s="66"/>
      <c r="F73" s="66"/>
      <c r="G73" s="66"/>
      <c r="H73" s="66"/>
      <c r="I73" s="66"/>
      <c r="J73" s="66"/>
      <c r="K73" s="66"/>
      <c r="L73" s="66"/>
      <c r="M73" s="66"/>
    </row>
    <row r="74" spans="1:13" ht="17.25" customHeight="1">
      <c r="A74" s="62"/>
      <c r="B74" s="62"/>
      <c r="C74" s="66"/>
      <c r="D74" s="66"/>
      <c r="E74" s="66"/>
      <c r="F74" s="66"/>
      <c r="G74" s="66"/>
      <c r="H74" s="66"/>
      <c r="I74" s="66"/>
      <c r="J74" s="66"/>
      <c r="K74" s="66"/>
      <c r="L74" s="66"/>
      <c r="M74" s="66"/>
    </row>
    <row r="75" spans="1:13" ht="17.25" customHeight="1">
      <c r="A75" s="62"/>
      <c r="B75" s="62"/>
      <c r="C75" s="66"/>
      <c r="D75" s="66"/>
      <c r="E75" s="66"/>
      <c r="F75" s="66"/>
      <c r="G75" s="66"/>
      <c r="H75" s="66"/>
      <c r="I75" s="66"/>
      <c r="J75" s="66"/>
      <c r="K75" s="66"/>
      <c r="L75" s="66"/>
      <c r="M75" s="66"/>
    </row>
  </sheetData>
  <sheetProtection password="D4A7" sheet="1" objects="1" scenarios="1"/>
  <mergeCells count="1">
    <mergeCell ref="A43:M45"/>
  </mergeCells>
  <phoneticPr fontId="6"/>
  <printOptions horizontalCentered="1"/>
  <pageMargins left="0.59055118110236227" right="0.39370078740157483" top="0.31496062992125984" bottom="0.51181102362204722" header="0.19685039370078741" footer="0.19685039370078741"/>
  <pageSetup paperSize="9" scale="64" orientation="portrait" r:id="rId1"/>
  <headerFooter scaleWithDoc="0" alignWithMargins="0">
    <oddFooter>&amp;R&amp;"Meiryo UI,標準"&amp;6Daiwa House Industry  Financial Factbook
Fiscal Year Ended March 31, 2023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R43"/>
  <sheetViews>
    <sheetView showGridLines="0" view="pageBreakPreview" zoomScaleNormal="100" zoomScaleSheetLayoutView="100" workbookViewId="0"/>
  </sheetViews>
  <sheetFormatPr defaultColWidth="8" defaultRowHeight="14.1" customHeight="1"/>
  <cols>
    <col min="1" max="1" width="23.625" style="3" customWidth="1"/>
    <col min="2" max="2" width="19.125" style="3" customWidth="1"/>
    <col min="3" max="6" width="9.25" style="3" customWidth="1"/>
    <col min="7" max="12" width="9.25" style="6" customWidth="1"/>
    <col min="13" max="13" width="9.625" style="6" customWidth="1"/>
    <col min="14" max="14" width="8.625" style="3" customWidth="1"/>
    <col min="15" max="17" width="9.375" style="3" bestFit="1" customWidth="1"/>
    <col min="18" max="18" width="10.25" style="3" bestFit="1" customWidth="1"/>
    <col min="19" max="19" width="8.875" style="3" customWidth="1"/>
    <col min="20" max="16384" width="8" style="3"/>
  </cols>
  <sheetData>
    <row r="1" spans="1:18" ht="16.5" customHeight="1">
      <c r="A1" s="710"/>
      <c r="B1" s="710"/>
      <c r="C1" s="711"/>
      <c r="D1" s="711"/>
      <c r="E1" s="711"/>
      <c r="F1" s="711"/>
      <c r="G1" s="712"/>
      <c r="H1" s="709"/>
      <c r="I1" s="709"/>
      <c r="J1" s="709"/>
      <c r="K1" s="709"/>
      <c r="L1" s="709"/>
      <c r="M1" s="709" t="str">
        <f>P.1市場①!M1</f>
        <v>　Financial Factbook FYE 2023/03</v>
      </c>
    </row>
    <row r="2" spans="1:18" ht="23.25" customHeight="1">
      <c r="A2" s="4" t="s">
        <v>160</v>
      </c>
      <c r="B2" s="5"/>
    </row>
    <row r="3" spans="1:18" ht="11.25" customHeight="1">
      <c r="R3" s="68"/>
    </row>
    <row r="4" spans="1:18" ht="23.25" customHeight="1" thickBot="1">
      <c r="A4" s="7" t="s">
        <v>161</v>
      </c>
      <c r="B4" s="8"/>
      <c r="C4" s="10"/>
      <c r="D4" s="10"/>
      <c r="E4" s="10"/>
      <c r="F4" s="10"/>
      <c r="G4" s="9"/>
      <c r="H4" s="9"/>
      <c r="I4" s="9"/>
      <c r="J4" s="9"/>
      <c r="K4" s="9"/>
      <c r="L4" s="9"/>
      <c r="M4" s="9"/>
      <c r="R4" s="68"/>
    </row>
    <row r="5" spans="1:18" ht="17.25" customHeight="1">
      <c r="G5" s="11"/>
      <c r="H5" s="11"/>
      <c r="I5" s="11"/>
      <c r="J5" s="11"/>
      <c r="K5" s="11"/>
      <c r="L5" s="11"/>
      <c r="M5" s="11" t="s">
        <v>50</v>
      </c>
      <c r="P5" s="68"/>
    </row>
    <row r="6" spans="1:18" ht="24.95" customHeight="1" thickBot="1">
      <c r="A6" s="59"/>
      <c r="B6" s="59"/>
      <c r="C6" s="14" t="s">
        <v>4</v>
      </c>
      <c r="D6" s="14" t="s">
        <v>5</v>
      </c>
      <c r="E6" s="14" t="s">
        <v>6</v>
      </c>
      <c r="F6" s="14" t="s">
        <v>7</v>
      </c>
      <c r="G6" s="14" t="s">
        <v>162</v>
      </c>
      <c r="H6" s="14" t="s">
        <v>163</v>
      </c>
      <c r="I6" s="583" t="s">
        <v>164</v>
      </c>
      <c r="J6" s="583" t="s">
        <v>165</v>
      </c>
      <c r="K6" s="583" t="s">
        <v>12</v>
      </c>
      <c r="L6" s="584" t="s">
        <v>166</v>
      </c>
      <c r="M6" s="516" t="s">
        <v>167</v>
      </c>
      <c r="P6" s="68"/>
    </row>
    <row r="7" spans="1:18" s="73" customFormat="1" ht="30" customHeight="1">
      <c r="A7" s="585" t="s">
        <v>168</v>
      </c>
      <c r="B7" s="586" t="s">
        <v>169</v>
      </c>
      <c r="C7" s="71">
        <v>2700318</v>
      </c>
      <c r="D7" s="71">
        <v>2810714</v>
      </c>
      <c r="E7" s="71">
        <v>3192900</v>
      </c>
      <c r="F7" s="71">
        <v>3512909</v>
      </c>
      <c r="G7" s="71">
        <v>3795992</v>
      </c>
      <c r="H7" s="71">
        <v>4143505</v>
      </c>
      <c r="I7" s="71">
        <v>4380209</v>
      </c>
      <c r="J7" s="71">
        <v>4126769</v>
      </c>
      <c r="K7" s="71">
        <v>4439536</v>
      </c>
      <c r="L7" s="587">
        <v>4908199</v>
      </c>
      <c r="M7" s="588">
        <v>4920000</v>
      </c>
      <c r="P7" s="74"/>
    </row>
    <row r="8" spans="1:18" ht="23.25" customHeight="1">
      <c r="A8" s="18" t="s">
        <v>170</v>
      </c>
      <c r="B8" s="18" t="s">
        <v>171</v>
      </c>
      <c r="C8" s="19">
        <v>2192414</v>
      </c>
      <c r="D8" s="19">
        <v>2269846</v>
      </c>
      <c r="E8" s="19">
        <v>2560483</v>
      </c>
      <c r="F8" s="19">
        <v>2791596</v>
      </c>
      <c r="G8" s="75">
        <v>3002160</v>
      </c>
      <c r="H8" s="75">
        <v>3300738</v>
      </c>
      <c r="I8" s="76">
        <v>3510002</v>
      </c>
      <c r="J8" s="76">
        <v>3299886</v>
      </c>
      <c r="K8" s="76">
        <v>3574853</v>
      </c>
      <c r="L8" s="589">
        <v>3953004</v>
      </c>
      <c r="M8" s="590">
        <v>3987000</v>
      </c>
      <c r="P8" s="68"/>
    </row>
    <row r="9" spans="1:18" ht="23.25" customHeight="1">
      <c r="A9" s="591" t="s">
        <v>172</v>
      </c>
      <c r="B9" s="79" t="s">
        <v>173</v>
      </c>
      <c r="C9" s="80">
        <v>344326</v>
      </c>
      <c r="D9" s="80">
        <v>360516</v>
      </c>
      <c r="E9" s="80">
        <v>389316</v>
      </c>
      <c r="F9" s="80">
        <v>411220</v>
      </c>
      <c r="G9" s="80">
        <v>446690</v>
      </c>
      <c r="H9" s="80">
        <v>470571</v>
      </c>
      <c r="I9" s="81">
        <v>489091</v>
      </c>
      <c r="J9" s="81">
        <v>469761</v>
      </c>
      <c r="K9" s="81">
        <v>481425</v>
      </c>
      <c r="L9" s="592">
        <v>489824</v>
      </c>
      <c r="M9" s="593">
        <v>553000</v>
      </c>
      <c r="P9" s="68"/>
    </row>
    <row r="10" spans="1:18" s="73" customFormat="1" ht="30" customHeight="1">
      <c r="A10" s="594" t="s">
        <v>174</v>
      </c>
      <c r="B10" s="594" t="s">
        <v>175</v>
      </c>
      <c r="C10" s="595">
        <v>163576</v>
      </c>
      <c r="D10" s="595">
        <v>180352</v>
      </c>
      <c r="E10" s="595">
        <v>243100</v>
      </c>
      <c r="F10" s="595">
        <v>310092</v>
      </c>
      <c r="G10" s="595">
        <v>347141</v>
      </c>
      <c r="H10" s="595">
        <v>372195</v>
      </c>
      <c r="I10" s="595">
        <v>381114</v>
      </c>
      <c r="J10" s="595">
        <v>357121</v>
      </c>
      <c r="K10" s="595">
        <v>383256</v>
      </c>
      <c r="L10" s="596">
        <v>465370</v>
      </c>
      <c r="M10" s="597">
        <v>380000</v>
      </c>
      <c r="P10" s="74"/>
    </row>
    <row r="11" spans="1:18" ht="27" customHeight="1">
      <c r="A11" s="598" t="s">
        <v>176</v>
      </c>
      <c r="B11" s="598" t="s">
        <v>177</v>
      </c>
      <c r="C11" s="599" t="s">
        <v>106</v>
      </c>
      <c r="D11" s="599" t="s">
        <v>106</v>
      </c>
      <c r="E11" s="599" t="s">
        <v>106</v>
      </c>
      <c r="F11" s="600">
        <v>293573</v>
      </c>
      <c r="G11" s="600">
        <v>336264</v>
      </c>
      <c r="H11" s="600">
        <v>369178</v>
      </c>
      <c r="I11" s="599">
        <v>378245</v>
      </c>
      <c r="J11" s="599">
        <v>329472</v>
      </c>
      <c r="K11" s="599">
        <v>332267</v>
      </c>
      <c r="L11" s="601">
        <v>368714</v>
      </c>
      <c r="M11" s="599">
        <v>380000</v>
      </c>
      <c r="P11" s="68"/>
    </row>
    <row r="12" spans="1:18" ht="27" customHeight="1">
      <c r="A12" s="28" t="s">
        <v>178</v>
      </c>
      <c r="B12" s="28" t="s">
        <v>179</v>
      </c>
      <c r="C12" s="19">
        <v>6357</v>
      </c>
      <c r="D12" s="19">
        <v>6576</v>
      </c>
      <c r="E12" s="19">
        <v>7015</v>
      </c>
      <c r="F12" s="19">
        <v>6895</v>
      </c>
      <c r="G12" s="19">
        <v>7221</v>
      </c>
      <c r="H12" s="19">
        <v>8444</v>
      </c>
      <c r="I12" s="395">
        <v>7587</v>
      </c>
      <c r="J12" s="395">
        <v>7254</v>
      </c>
      <c r="K12" s="395">
        <v>7332</v>
      </c>
      <c r="L12" s="396">
        <v>7537</v>
      </c>
      <c r="M12" s="602" t="s">
        <v>107</v>
      </c>
      <c r="P12" s="68"/>
    </row>
    <row r="13" spans="1:18" ht="27" customHeight="1">
      <c r="A13" s="86" t="s">
        <v>180</v>
      </c>
      <c r="B13" s="86" t="s">
        <v>181</v>
      </c>
      <c r="C13" s="139">
        <v>1453</v>
      </c>
      <c r="D13" s="139">
        <v>11</v>
      </c>
      <c r="E13" s="139" t="s">
        <v>106</v>
      </c>
      <c r="F13" s="139" t="s">
        <v>106</v>
      </c>
      <c r="G13" s="220" t="s">
        <v>107</v>
      </c>
      <c r="H13" s="220" t="s">
        <v>107</v>
      </c>
      <c r="I13" s="221" t="s">
        <v>107</v>
      </c>
      <c r="J13" s="221" t="s">
        <v>107</v>
      </c>
      <c r="K13" s="221" t="s">
        <v>106</v>
      </c>
      <c r="L13" s="603">
        <v>844</v>
      </c>
      <c r="M13" s="604" t="s">
        <v>107</v>
      </c>
      <c r="P13" s="68"/>
    </row>
    <row r="14" spans="1:18" ht="23.25" customHeight="1">
      <c r="A14" s="33" t="s">
        <v>182</v>
      </c>
      <c r="B14" s="33" t="s">
        <v>183</v>
      </c>
      <c r="C14" s="34">
        <v>26991</v>
      </c>
      <c r="D14" s="34">
        <v>35340</v>
      </c>
      <c r="E14" s="34">
        <v>13651</v>
      </c>
      <c r="F14" s="34">
        <v>13253</v>
      </c>
      <c r="G14" s="83">
        <v>14633</v>
      </c>
      <c r="H14" s="83">
        <v>16047</v>
      </c>
      <c r="I14" s="84">
        <v>16730</v>
      </c>
      <c r="J14" s="84">
        <v>20381</v>
      </c>
      <c r="K14" s="84">
        <v>26263</v>
      </c>
      <c r="L14" s="605">
        <v>21058</v>
      </c>
      <c r="M14" s="606">
        <v>12800</v>
      </c>
      <c r="P14" s="68"/>
    </row>
    <row r="15" spans="1:18" ht="23.25" customHeight="1">
      <c r="A15" s="86" t="s">
        <v>184</v>
      </c>
      <c r="B15" s="86" t="s">
        <v>185</v>
      </c>
      <c r="C15" s="34">
        <v>4620</v>
      </c>
      <c r="D15" s="34">
        <v>5129</v>
      </c>
      <c r="E15" s="34">
        <v>5048</v>
      </c>
      <c r="F15" s="34">
        <v>5143</v>
      </c>
      <c r="G15" s="83">
        <v>5544</v>
      </c>
      <c r="H15" s="83">
        <v>7504</v>
      </c>
      <c r="I15" s="221">
        <v>8982</v>
      </c>
      <c r="J15" s="221">
        <v>10013</v>
      </c>
      <c r="K15" s="221">
        <v>13033</v>
      </c>
      <c r="L15" s="603">
        <v>18836</v>
      </c>
      <c r="M15" s="604" t="s">
        <v>107</v>
      </c>
      <c r="P15" s="68"/>
    </row>
    <row r="16" spans="1:18" ht="23.25" customHeight="1">
      <c r="A16" s="86" t="s">
        <v>186</v>
      </c>
      <c r="B16" s="86" t="s">
        <v>187</v>
      </c>
      <c r="C16" s="139" t="s">
        <v>106</v>
      </c>
      <c r="D16" s="139" t="s">
        <v>106</v>
      </c>
      <c r="E16" s="139">
        <v>574</v>
      </c>
      <c r="F16" s="139">
        <v>1274</v>
      </c>
      <c r="G16" s="83">
        <v>62</v>
      </c>
      <c r="H16" s="83">
        <v>13080</v>
      </c>
      <c r="I16" s="221">
        <v>6972</v>
      </c>
      <c r="J16" s="221">
        <v>11553</v>
      </c>
      <c r="K16" s="221">
        <v>6810</v>
      </c>
      <c r="L16" s="603" t="s">
        <v>107</v>
      </c>
      <c r="M16" s="604" t="s">
        <v>107</v>
      </c>
      <c r="P16" s="68"/>
    </row>
    <row r="17" spans="1:16" ht="23.25" customHeight="1">
      <c r="A17" s="607" t="s">
        <v>188</v>
      </c>
      <c r="B17" s="79" t="s">
        <v>189</v>
      </c>
      <c r="C17" s="80">
        <v>14201</v>
      </c>
      <c r="D17" s="80">
        <v>13064</v>
      </c>
      <c r="E17" s="80">
        <v>23160</v>
      </c>
      <c r="F17" s="80">
        <v>22815</v>
      </c>
      <c r="G17" s="80">
        <v>17180</v>
      </c>
      <c r="H17" s="80">
        <v>28780</v>
      </c>
      <c r="I17" s="81">
        <v>30175</v>
      </c>
      <c r="J17" s="81">
        <v>39672</v>
      </c>
      <c r="K17" s="81">
        <v>33273</v>
      </c>
      <c r="L17" s="592">
        <v>30416</v>
      </c>
      <c r="M17" s="608">
        <v>38800</v>
      </c>
      <c r="P17" s="68"/>
    </row>
    <row r="18" spans="1:16" s="73" customFormat="1" ht="30" customHeight="1">
      <c r="A18" s="70" t="s">
        <v>190</v>
      </c>
      <c r="B18" s="70" t="s">
        <v>191</v>
      </c>
      <c r="C18" s="71">
        <v>176366</v>
      </c>
      <c r="D18" s="71">
        <v>202628</v>
      </c>
      <c r="E18" s="71">
        <v>233592</v>
      </c>
      <c r="F18" s="71">
        <v>300529</v>
      </c>
      <c r="G18" s="71">
        <v>344593</v>
      </c>
      <c r="H18" s="71">
        <v>359462</v>
      </c>
      <c r="I18" s="71">
        <v>367669</v>
      </c>
      <c r="J18" s="71">
        <v>337830</v>
      </c>
      <c r="K18" s="71">
        <v>376246</v>
      </c>
      <c r="L18" s="587">
        <v>456012</v>
      </c>
      <c r="M18" s="588">
        <v>354000</v>
      </c>
      <c r="P18" s="74"/>
    </row>
    <row r="19" spans="1:16" ht="23.25" customHeight="1">
      <c r="A19" s="33" t="s">
        <v>192</v>
      </c>
      <c r="B19" s="33" t="s">
        <v>193</v>
      </c>
      <c r="C19" s="34">
        <v>1332</v>
      </c>
      <c r="D19" s="34">
        <v>14397</v>
      </c>
      <c r="E19" s="34">
        <v>14955</v>
      </c>
      <c r="F19" s="34">
        <v>1783</v>
      </c>
      <c r="G19" s="34">
        <v>15358</v>
      </c>
      <c r="H19" s="34">
        <v>5033</v>
      </c>
      <c r="I19" s="35">
        <v>3285</v>
      </c>
      <c r="J19" s="35">
        <v>4671</v>
      </c>
      <c r="K19" s="35">
        <v>8888</v>
      </c>
      <c r="L19" s="519">
        <v>10027</v>
      </c>
      <c r="M19" s="609">
        <v>29000</v>
      </c>
      <c r="P19" s="68"/>
    </row>
    <row r="20" spans="1:16" ht="23.25" customHeight="1">
      <c r="A20" s="87" t="s">
        <v>194</v>
      </c>
      <c r="B20" s="87" t="s">
        <v>195</v>
      </c>
      <c r="C20" s="88">
        <v>9189</v>
      </c>
      <c r="D20" s="88">
        <v>15934</v>
      </c>
      <c r="E20" s="88">
        <v>92333</v>
      </c>
      <c r="F20" s="88">
        <v>7448</v>
      </c>
      <c r="G20" s="88">
        <v>13636</v>
      </c>
      <c r="H20" s="88">
        <v>12265</v>
      </c>
      <c r="I20" s="89">
        <v>21271</v>
      </c>
      <c r="J20" s="89">
        <v>31290</v>
      </c>
      <c r="K20" s="89">
        <v>31834</v>
      </c>
      <c r="L20" s="610">
        <v>25543</v>
      </c>
      <c r="M20" s="611">
        <v>3000</v>
      </c>
      <c r="P20" s="91"/>
    </row>
    <row r="21" spans="1:16" ht="36.75" customHeight="1">
      <c r="A21" s="612" t="s">
        <v>196</v>
      </c>
      <c r="B21" s="93" t="s">
        <v>197</v>
      </c>
      <c r="C21" s="94">
        <v>168509</v>
      </c>
      <c r="D21" s="94">
        <v>201091</v>
      </c>
      <c r="E21" s="94">
        <v>156214</v>
      </c>
      <c r="F21" s="94">
        <v>294865</v>
      </c>
      <c r="G21" s="94">
        <v>346315</v>
      </c>
      <c r="H21" s="94">
        <v>352230</v>
      </c>
      <c r="I21" s="95">
        <v>349683</v>
      </c>
      <c r="J21" s="95">
        <v>311210</v>
      </c>
      <c r="K21" s="95">
        <v>353300</v>
      </c>
      <c r="L21" s="613">
        <v>440496</v>
      </c>
      <c r="M21" s="614">
        <v>380000</v>
      </c>
      <c r="P21" s="68"/>
    </row>
    <row r="22" spans="1:16" ht="23.25" customHeight="1">
      <c r="A22" s="18" t="s">
        <v>198</v>
      </c>
      <c r="B22" s="18" t="s">
        <v>199</v>
      </c>
      <c r="C22" s="19">
        <v>66000</v>
      </c>
      <c r="D22" s="19">
        <v>83552</v>
      </c>
      <c r="E22" s="19">
        <v>51545</v>
      </c>
      <c r="F22" s="19">
        <v>92072</v>
      </c>
      <c r="G22" s="19">
        <v>106412</v>
      </c>
      <c r="H22" s="19">
        <v>110198</v>
      </c>
      <c r="I22" s="20">
        <v>112327</v>
      </c>
      <c r="J22" s="20">
        <v>109873</v>
      </c>
      <c r="K22" s="20">
        <v>124341</v>
      </c>
      <c r="L22" s="517">
        <v>124819</v>
      </c>
      <c r="M22" s="590" t="s">
        <v>107</v>
      </c>
      <c r="P22" s="68"/>
    </row>
    <row r="23" spans="1:16" ht="27" customHeight="1">
      <c r="A23" s="615" t="s">
        <v>200</v>
      </c>
      <c r="B23" s="33" t="s">
        <v>201</v>
      </c>
      <c r="C23" s="142">
        <v>413</v>
      </c>
      <c r="D23" s="142">
        <v>406</v>
      </c>
      <c r="E23" s="142">
        <v>1091</v>
      </c>
      <c r="F23" s="142">
        <v>1092</v>
      </c>
      <c r="G23" s="34">
        <v>3546</v>
      </c>
      <c r="H23" s="34">
        <v>4592</v>
      </c>
      <c r="I23" s="35">
        <v>3753</v>
      </c>
      <c r="J23" s="35">
        <v>6260</v>
      </c>
      <c r="K23" s="35">
        <v>3686</v>
      </c>
      <c r="L23" s="519">
        <v>7277</v>
      </c>
      <c r="M23" s="604" t="s">
        <v>107</v>
      </c>
      <c r="P23" s="68"/>
    </row>
    <row r="24" spans="1:16" s="73" customFormat="1" ht="30" customHeight="1">
      <c r="A24" s="97" t="s">
        <v>202</v>
      </c>
      <c r="B24" s="97" t="s">
        <v>203</v>
      </c>
      <c r="C24" s="98">
        <v>102095</v>
      </c>
      <c r="D24" s="98">
        <v>117133</v>
      </c>
      <c r="E24" s="98">
        <v>103577</v>
      </c>
      <c r="F24" s="98">
        <v>201700</v>
      </c>
      <c r="G24" s="98">
        <v>236357</v>
      </c>
      <c r="H24" s="98">
        <v>237439</v>
      </c>
      <c r="I24" s="98">
        <v>233603</v>
      </c>
      <c r="J24" s="98">
        <v>195076</v>
      </c>
      <c r="K24" s="98">
        <v>225272</v>
      </c>
      <c r="L24" s="616">
        <v>308399</v>
      </c>
      <c r="M24" s="617">
        <v>250000</v>
      </c>
      <c r="P24" s="74"/>
    </row>
    <row r="25" spans="1:16" ht="14.1" customHeight="1">
      <c r="I25" s="314"/>
      <c r="J25" s="314"/>
      <c r="K25" s="314"/>
    </row>
    <row r="26" spans="1:16" s="73" customFormat="1" ht="23.25" customHeight="1">
      <c r="A26" s="618" t="s">
        <v>204</v>
      </c>
      <c r="B26" s="619" t="s">
        <v>205</v>
      </c>
      <c r="C26" s="620">
        <v>161.08000000000001</v>
      </c>
      <c r="D26" s="620">
        <v>177.74</v>
      </c>
      <c r="E26" s="620">
        <v>156.4</v>
      </c>
      <c r="F26" s="620">
        <v>304.14</v>
      </c>
      <c r="G26" s="621">
        <v>355.87</v>
      </c>
      <c r="H26" s="621">
        <v>357.29</v>
      </c>
      <c r="I26" s="622">
        <v>351.84</v>
      </c>
      <c r="J26" s="622">
        <v>297.18</v>
      </c>
      <c r="K26" s="622">
        <v>343.82</v>
      </c>
      <c r="L26" s="623">
        <v>469.12</v>
      </c>
      <c r="M26" s="624">
        <v>379.44</v>
      </c>
      <c r="P26" s="74"/>
    </row>
    <row r="27" spans="1:16" s="73" customFormat="1" ht="23.25" customHeight="1">
      <c r="A27" s="625" t="s">
        <v>206</v>
      </c>
      <c r="B27" s="625" t="s">
        <v>207</v>
      </c>
      <c r="C27" s="626">
        <v>50</v>
      </c>
      <c r="D27" s="626">
        <v>60</v>
      </c>
      <c r="E27" s="626">
        <v>80</v>
      </c>
      <c r="F27" s="626">
        <v>92</v>
      </c>
      <c r="G27" s="627">
        <v>107</v>
      </c>
      <c r="H27" s="627">
        <v>114</v>
      </c>
      <c r="I27" s="628">
        <v>115</v>
      </c>
      <c r="J27" s="628">
        <v>116</v>
      </c>
      <c r="K27" s="628">
        <v>126</v>
      </c>
      <c r="L27" s="629">
        <v>130</v>
      </c>
      <c r="M27" s="630">
        <v>135</v>
      </c>
      <c r="P27" s="74"/>
    </row>
    <row r="28" spans="1:16" ht="23.25" customHeight="1">
      <c r="A28" s="631" t="s">
        <v>208</v>
      </c>
      <c r="B28" s="631" t="s">
        <v>209</v>
      </c>
      <c r="C28" s="632">
        <v>20</v>
      </c>
      <c r="D28" s="633">
        <v>25</v>
      </c>
      <c r="E28" s="633">
        <v>35</v>
      </c>
      <c r="F28" s="633">
        <v>40</v>
      </c>
      <c r="G28" s="634">
        <v>45</v>
      </c>
      <c r="H28" s="634">
        <v>50</v>
      </c>
      <c r="I28" s="635">
        <v>55</v>
      </c>
      <c r="J28" s="635">
        <v>50</v>
      </c>
      <c r="K28" s="635">
        <v>55</v>
      </c>
      <c r="L28" s="636">
        <v>60</v>
      </c>
      <c r="M28" s="637">
        <v>63</v>
      </c>
      <c r="P28" s="68"/>
    </row>
    <row r="29" spans="1:16" s="73" customFormat="1" ht="23.25" customHeight="1">
      <c r="A29" s="638" t="s">
        <v>210</v>
      </c>
      <c r="B29" s="638" t="s">
        <v>211</v>
      </c>
      <c r="C29" s="639">
        <v>0.31</v>
      </c>
      <c r="D29" s="639">
        <v>0.33800000000000002</v>
      </c>
      <c r="E29" s="639">
        <v>0.51200000000000001</v>
      </c>
      <c r="F29" s="639">
        <v>0.30199999999999999</v>
      </c>
      <c r="G29" s="640">
        <v>0.30099999999999999</v>
      </c>
      <c r="H29" s="640">
        <v>0.31900000000000001</v>
      </c>
      <c r="I29" s="639">
        <v>0.32700000000000001</v>
      </c>
      <c r="J29" s="639">
        <v>0.39</v>
      </c>
      <c r="K29" s="639">
        <v>0.36599999999999999</v>
      </c>
      <c r="L29" s="641">
        <v>0.27700000000000002</v>
      </c>
      <c r="M29" s="642">
        <v>0.35599999999999998</v>
      </c>
      <c r="P29" s="74"/>
    </row>
    <row r="30" spans="1:16" ht="27" customHeight="1">
      <c r="A30" s="643" t="s">
        <v>212</v>
      </c>
      <c r="B30" s="644" t="s">
        <v>213</v>
      </c>
      <c r="C30" s="645">
        <v>1736</v>
      </c>
      <c r="D30" s="645">
        <v>1446</v>
      </c>
      <c r="E30" s="645">
        <v>1967</v>
      </c>
      <c r="F30" s="645">
        <v>1752</v>
      </c>
      <c r="G30" s="228">
        <v>1677</v>
      </c>
      <c r="H30" s="228">
        <v>940</v>
      </c>
      <c r="I30" s="646">
        <v>-1394</v>
      </c>
      <c r="J30" s="646">
        <v>-2759</v>
      </c>
      <c r="K30" s="646">
        <v>-5700</v>
      </c>
      <c r="L30" s="647">
        <v>-11299</v>
      </c>
      <c r="M30" s="648" t="s">
        <v>107</v>
      </c>
      <c r="P30" s="68"/>
    </row>
    <row r="31" spans="1:16" ht="36" customHeight="1">
      <c r="A31" s="644" t="s">
        <v>214</v>
      </c>
      <c r="B31" s="644" t="s">
        <v>215</v>
      </c>
      <c r="C31" s="649">
        <v>659121</v>
      </c>
      <c r="D31" s="649">
        <v>658802</v>
      </c>
      <c r="E31" s="649">
        <v>663808</v>
      </c>
      <c r="F31" s="649">
        <v>663546</v>
      </c>
      <c r="G31" s="282">
        <v>664755</v>
      </c>
      <c r="H31" s="282">
        <v>663801</v>
      </c>
      <c r="I31" s="476">
        <v>664019</v>
      </c>
      <c r="J31" s="476">
        <v>654237</v>
      </c>
      <c r="K31" s="476">
        <v>655668</v>
      </c>
      <c r="L31" s="650">
        <v>658871</v>
      </c>
      <c r="M31" s="651" t="s">
        <v>107</v>
      </c>
      <c r="P31" s="68"/>
    </row>
    <row r="32" spans="1:16" ht="12" customHeight="1"/>
    <row r="34" spans="1:18" ht="23.25" customHeight="1" thickBot="1">
      <c r="A34" s="7" t="s">
        <v>216</v>
      </c>
      <c r="B34" s="8"/>
      <c r="C34" s="10"/>
      <c r="D34" s="10"/>
      <c r="E34" s="10"/>
      <c r="F34" s="10"/>
      <c r="G34" s="9"/>
      <c r="H34" s="9"/>
      <c r="I34" s="9"/>
      <c r="J34" s="9"/>
      <c r="K34" s="9"/>
      <c r="L34" s="9"/>
      <c r="M34" s="9"/>
      <c r="R34" s="68"/>
    </row>
    <row r="35" spans="1:18" ht="17.25" customHeight="1">
      <c r="G35" s="11"/>
      <c r="P35" s="68"/>
    </row>
    <row r="36" spans="1:18" ht="21.75" customHeight="1" thickBot="1">
      <c r="A36" s="245"/>
      <c r="B36" s="245"/>
      <c r="C36" s="276" t="s">
        <v>217</v>
      </c>
      <c r="D36" s="276" t="s">
        <v>5</v>
      </c>
      <c r="E36" s="276" t="s">
        <v>6</v>
      </c>
      <c r="F36" s="276" t="s">
        <v>7</v>
      </c>
      <c r="G36" s="276" t="s">
        <v>8</v>
      </c>
      <c r="H36" s="341" t="s">
        <v>9</v>
      </c>
      <c r="I36" s="341" t="s">
        <v>10</v>
      </c>
      <c r="J36" s="341" t="s">
        <v>11</v>
      </c>
      <c r="K36" s="341" t="s">
        <v>12</v>
      </c>
      <c r="L36" s="277" t="s">
        <v>13</v>
      </c>
      <c r="M36" s="3"/>
      <c r="P36" s="68"/>
    </row>
    <row r="37" spans="1:18" ht="23.25" customHeight="1">
      <c r="A37" s="18" t="s">
        <v>218</v>
      </c>
      <c r="B37" s="18" t="s">
        <v>219</v>
      </c>
      <c r="C37" s="580">
        <v>0.39290000000000003</v>
      </c>
      <c r="D37" s="580">
        <v>0.39779999999999999</v>
      </c>
      <c r="E37" s="580">
        <v>0.4138</v>
      </c>
      <c r="F37" s="580">
        <v>0.42680000000000001</v>
      </c>
      <c r="G37" s="652">
        <v>0.4461</v>
      </c>
      <c r="H37" s="653">
        <v>0.46329999999999999</v>
      </c>
      <c r="I37" s="653">
        <v>0.47599999999999998</v>
      </c>
      <c r="J37" s="653">
        <v>0.45900000000000002</v>
      </c>
      <c r="K37" s="653">
        <v>0.45500000000000002</v>
      </c>
      <c r="L37" s="654">
        <v>0.43099999999999999</v>
      </c>
      <c r="M37" s="3"/>
      <c r="P37" s="68"/>
    </row>
    <row r="38" spans="1:18" ht="23.25" customHeight="1">
      <c r="A38" s="655" t="s">
        <v>220</v>
      </c>
      <c r="B38" s="33" t="s">
        <v>221</v>
      </c>
      <c r="C38" s="656">
        <v>0.36499999999999999</v>
      </c>
      <c r="D38" s="656">
        <v>0.37509999999999999</v>
      </c>
      <c r="E38" s="656">
        <v>0.36930000000000002</v>
      </c>
      <c r="F38" s="656">
        <v>0.34939999999999999</v>
      </c>
      <c r="G38" s="656">
        <v>0.33500000000000002</v>
      </c>
      <c r="H38" s="657">
        <v>0.30690000000000001</v>
      </c>
      <c r="I38" s="657">
        <v>0.29399999999999998</v>
      </c>
      <c r="J38" s="657">
        <v>0.28399999999999997</v>
      </c>
      <c r="K38" s="657">
        <v>0.28899999999999998</v>
      </c>
      <c r="L38" s="658">
        <v>0.28799999999999998</v>
      </c>
      <c r="M38" s="3"/>
      <c r="P38" s="68"/>
    </row>
    <row r="39" spans="1:18" ht="23.25" customHeight="1">
      <c r="A39" s="33" t="s">
        <v>222</v>
      </c>
      <c r="B39" s="33" t="s">
        <v>223</v>
      </c>
      <c r="C39" s="656">
        <v>0.1239</v>
      </c>
      <c r="D39" s="656">
        <v>0.11</v>
      </c>
      <c r="E39" s="656">
        <v>0.1043</v>
      </c>
      <c r="F39" s="656">
        <v>0.1075</v>
      </c>
      <c r="G39" s="659">
        <v>0.1024</v>
      </c>
      <c r="H39" s="660">
        <v>0.1061</v>
      </c>
      <c r="I39" s="660">
        <v>0.112</v>
      </c>
      <c r="J39" s="660">
        <v>0.113</v>
      </c>
      <c r="K39" s="660">
        <v>0.115</v>
      </c>
      <c r="L39" s="661">
        <v>0.13</v>
      </c>
      <c r="M39" s="3"/>
      <c r="P39" s="68"/>
    </row>
    <row r="40" spans="1:18" ht="23.25" customHeight="1">
      <c r="A40" s="325" t="s">
        <v>224</v>
      </c>
      <c r="B40" s="33" t="s">
        <v>225</v>
      </c>
      <c r="C40" s="656">
        <v>9.4200000000000006E-2</v>
      </c>
      <c r="D40" s="656">
        <v>9.3899999999999997E-2</v>
      </c>
      <c r="E40" s="656">
        <v>9.4899999999999998E-2</v>
      </c>
      <c r="F40" s="656">
        <v>9.4200000000000006E-2</v>
      </c>
      <c r="G40" s="656">
        <v>9.1600000000000001E-2</v>
      </c>
      <c r="H40" s="657">
        <v>8.77E-2</v>
      </c>
      <c r="I40" s="657">
        <v>8.5000000000000006E-2</v>
      </c>
      <c r="J40" s="657">
        <v>0.08</v>
      </c>
      <c r="K40" s="657">
        <v>7.5999999999999998E-2</v>
      </c>
      <c r="L40" s="658">
        <v>7.4999999999999997E-2</v>
      </c>
      <c r="M40" s="3"/>
      <c r="P40" s="68"/>
    </row>
    <row r="41" spans="1:18" ht="23.25" customHeight="1">
      <c r="A41" s="33" t="s">
        <v>226</v>
      </c>
      <c r="B41" s="33" t="s">
        <v>227</v>
      </c>
      <c r="C41" s="656">
        <v>2.1700000000000001E-2</v>
      </c>
      <c r="D41" s="656">
        <v>2.0799999999999999E-2</v>
      </c>
      <c r="E41" s="656">
        <v>1.41E-2</v>
      </c>
      <c r="F41" s="656">
        <v>2.18E-2</v>
      </c>
      <c r="G41" s="656">
        <v>2.47E-2</v>
      </c>
      <c r="H41" s="657">
        <v>3.2300000000000002E-2</v>
      </c>
      <c r="I41" s="657">
        <v>0.03</v>
      </c>
      <c r="J41" s="657">
        <v>4.5999999999999999E-2</v>
      </c>
      <c r="K41" s="657">
        <v>4.9000000000000002E-2</v>
      </c>
      <c r="L41" s="658">
        <v>6.4000000000000001E-2</v>
      </c>
      <c r="M41" s="3"/>
      <c r="P41" s="68"/>
    </row>
    <row r="42" spans="1:18" ht="23.25" customHeight="1">
      <c r="A42" s="87" t="s">
        <v>228</v>
      </c>
      <c r="B42" s="87" t="s">
        <v>229</v>
      </c>
      <c r="C42" s="662">
        <v>1.9E-3</v>
      </c>
      <c r="D42" s="662">
        <v>2.3999999999999998E-3</v>
      </c>
      <c r="E42" s="662">
        <v>3.5999999999999999E-3</v>
      </c>
      <c r="F42" s="662">
        <v>1E-4</v>
      </c>
      <c r="G42" s="662">
        <v>0</v>
      </c>
      <c r="H42" s="663">
        <v>3.3999999999999998E-3</v>
      </c>
      <c r="I42" s="663">
        <v>3.0000000000000001E-3</v>
      </c>
      <c r="J42" s="663">
        <v>1.7999999999999999E-2</v>
      </c>
      <c r="K42" s="663">
        <v>1.6E-2</v>
      </c>
      <c r="L42" s="664">
        <v>1.0999999999999999E-2</v>
      </c>
      <c r="M42" s="3"/>
      <c r="P42" s="91"/>
    </row>
    <row r="43" spans="1:18" ht="23.25" customHeight="1">
      <c r="A43" s="612" t="s">
        <v>230</v>
      </c>
      <c r="B43" s="93" t="s">
        <v>231</v>
      </c>
      <c r="C43" s="665">
        <v>0.99960000000000004</v>
      </c>
      <c r="D43" s="665">
        <v>1.0001</v>
      </c>
      <c r="E43" s="665">
        <v>1</v>
      </c>
      <c r="F43" s="665">
        <v>0.99990000000000001</v>
      </c>
      <c r="G43" s="665">
        <f>SUM(G37:G42)</f>
        <v>0.99980000000000002</v>
      </c>
      <c r="H43" s="666">
        <v>1</v>
      </c>
      <c r="I43" s="666">
        <v>1</v>
      </c>
      <c r="J43" s="666">
        <v>1</v>
      </c>
      <c r="K43" s="666">
        <v>1</v>
      </c>
      <c r="L43" s="667">
        <v>1</v>
      </c>
      <c r="M43" s="3"/>
      <c r="P43" s="68"/>
    </row>
  </sheetData>
  <sheetProtection password="D4A7" sheet="1" objects="1" scenarios="1"/>
  <phoneticPr fontId="6"/>
  <printOptions horizontalCentered="1"/>
  <pageMargins left="0.59055118110236227" right="0.39370078740157483" top="0.31496062992125984" bottom="0.51181102362204722" header="0.19685039370078741" footer="0.19685039370078741"/>
  <pageSetup paperSize="9" scale="65" fitToHeight="0" orientation="portrait" r:id="rId1"/>
  <headerFooter scaleWithDoc="0" alignWithMargins="0">
    <oddFooter>&amp;R&amp;"Meiryo UI,標準"&amp;6Daiwa House Industry  Financial Factbook
Fiscal Year Ended March 31,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L29"/>
  <sheetViews>
    <sheetView showGridLines="0" view="pageBreakPreview" zoomScaleNormal="100" zoomScaleSheetLayoutView="100" workbookViewId="0"/>
  </sheetViews>
  <sheetFormatPr defaultColWidth="8" defaultRowHeight="14.1" customHeight="1"/>
  <cols>
    <col min="1" max="1" width="17.5" style="3" customWidth="1"/>
    <col min="2" max="2" width="19.125" style="3" customWidth="1"/>
    <col min="3" max="6" width="9.625" style="3" customWidth="1"/>
    <col min="7" max="12" width="9.625" style="6" customWidth="1"/>
    <col min="13" max="16384" width="8" style="3"/>
  </cols>
  <sheetData>
    <row r="1" spans="1:12" ht="16.5" customHeight="1">
      <c r="A1" s="710"/>
      <c r="B1" s="710"/>
      <c r="C1" s="711"/>
      <c r="D1" s="711"/>
      <c r="E1" s="711"/>
      <c r="F1" s="711"/>
      <c r="G1" s="709"/>
      <c r="H1" s="709"/>
      <c r="I1" s="709"/>
      <c r="J1" s="709"/>
      <c r="K1" s="709"/>
      <c r="L1" s="709" t="str">
        <f>P.1市場①!M1</f>
        <v>　Financial Factbook FYE 2023/03</v>
      </c>
    </row>
    <row r="2" spans="1:12" ht="23.25" customHeight="1">
      <c r="A2" s="4" t="s">
        <v>232</v>
      </c>
      <c r="B2" s="5"/>
    </row>
    <row r="3" spans="1:12" ht="11.25" customHeight="1"/>
    <row r="4" spans="1:12" ht="23.25" customHeight="1" thickBot="1">
      <c r="A4" s="7" t="s">
        <v>233</v>
      </c>
      <c r="B4" s="8"/>
      <c r="C4" s="10"/>
      <c r="D4" s="10"/>
      <c r="E4" s="10"/>
      <c r="F4" s="10"/>
      <c r="G4" s="9"/>
      <c r="H4" s="9"/>
      <c r="I4" s="9"/>
      <c r="J4" s="9"/>
      <c r="K4" s="9"/>
      <c r="L4" s="9"/>
    </row>
    <row r="5" spans="1:12" ht="17.25" customHeight="1">
      <c r="G5" s="11"/>
      <c r="H5" s="11"/>
      <c r="I5" s="11"/>
      <c r="J5" s="11"/>
      <c r="K5" s="11"/>
      <c r="L5" s="11" t="s">
        <v>50</v>
      </c>
    </row>
    <row r="6" spans="1:12" ht="17.25" customHeight="1" thickBot="1">
      <c r="A6" s="13"/>
      <c r="B6" s="13"/>
      <c r="C6" s="14" t="s">
        <v>4</v>
      </c>
      <c r="D6" s="14" t="s">
        <v>5</v>
      </c>
      <c r="E6" s="14" t="s">
        <v>6</v>
      </c>
      <c r="F6" s="14" t="s">
        <v>7</v>
      </c>
      <c r="G6" s="14" t="s">
        <v>8</v>
      </c>
      <c r="H6" s="14" t="s">
        <v>9</v>
      </c>
      <c r="I6" s="15" t="s">
        <v>10</v>
      </c>
      <c r="J6" s="15" t="s">
        <v>11</v>
      </c>
      <c r="K6" s="15" t="s">
        <v>12</v>
      </c>
      <c r="L6" s="16" t="s">
        <v>13</v>
      </c>
    </row>
    <row r="7" spans="1:12" ht="17.25" customHeight="1">
      <c r="A7" s="18" t="s">
        <v>234</v>
      </c>
      <c r="B7" s="18" t="s">
        <v>235</v>
      </c>
      <c r="C7" s="19">
        <v>2700318</v>
      </c>
      <c r="D7" s="19">
        <v>2810714</v>
      </c>
      <c r="E7" s="19">
        <v>3192900</v>
      </c>
      <c r="F7" s="19">
        <v>3512909</v>
      </c>
      <c r="G7" s="19">
        <v>3795992</v>
      </c>
      <c r="H7" s="19">
        <v>4143505</v>
      </c>
      <c r="I7" s="20">
        <v>4380209</v>
      </c>
      <c r="J7" s="20">
        <v>4126769</v>
      </c>
      <c r="K7" s="20">
        <v>4439536</v>
      </c>
      <c r="L7" s="21">
        <v>4908199</v>
      </c>
    </row>
    <row r="8" spans="1:12" ht="17.25" customHeight="1">
      <c r="A8" s="33" t="s">
        <v>236</v>
      </c>
      <c r="B8" s="33" t="s">
        <v>237</v>
      </c>
      <c r="C8" s="34">
        <v>507903</v>
      </c>
      <c r="D8" s="34">
        <v>540868</v>
      </c>
      <c r="E8" s="34">
        <v>632417</v>
      </c>
      <c r="F8" s="34">
        <v>721312</v>
      </c>
      <c r="G8" s="34">
        <v>793832</v>
      </c>
      <c r="H8" s="34">
        <v>842767</v>
      </c>
      <c r="I8" s="35">
        <v>870206</v>
      </c>
      <c r="J8" s="35">
        <v>826883</v>
      </c>
      <c r="K8" s="35">
        <v>864682</v>
      </c>
      <c r="L8" s="36">
        <v>955194</v>
      </c>
    </row>
    <row r="9" spans="1:12" ht="17.25" customHeight="1">
      <c r="A9" s="86" t="s">
        <v>238</v>
      </c>
      <c r="B9" s="86" t="s">
        <v>239</v>
      </c>
      <c r="C9" s="526">
        <v>0.188</v>
      </c>
      <c r="D9" s="526">
        <v>0.192</v>
      </c>
      <c r="E9" s="526">
        <v>0.19800000000000001</v>
      </c>
      <c r="F9" s="526">
        <v>0.20499999999999999</v>
      </c>
      <c r="G9" s="526">
        <v>0.20899999999999999</v>
      </c>
      <c r="H9" s="526">
        <v>0.20300000000000001</v>
      </c>
      <c r="I9" s="527">
        <v>0.19900000000000001</v>
      </c>
      <c r="J9" s="527">
        <v>0.2</v>
      </c>
      <c r="K9" s="527">
        <v>0.19500000000000001</v>
      </c>
      <c r="L9" s="522">
        <v>0.19500000000000001</v>
      </c>
    </row>
    <row r="10" spans="1:12" ht="17.25" customHeight="1">
      <c r="A10" s="325" t="s">
        <v>240</v>
      </c>
      <c r="B10" s="33" t="s">
        <v>241</v>
      </c>
      <c r="C10" s="34">
        <v>344326</v>
      </c>
      <c r="D10" s="34">
        <v>360516</v>
      </c>
      <c r="E10" s="34">
        <v>389316</v>
      </c>
      <c r="F10" s="34">
        <v>411220</v>
      </c>
      <c r="G10" s="34">
        <v>446690</v>
      </c>
      <c r="H10" s="34">
        <v>470571</v>
      </c>
      <c r="I10" s="35">
        <v>489091</v>
      </c>
      <c r="J10" s="35">
        <v>469761</v>
      </c>
      <c r="K10" s="35">
        <v>481425</v>
      </c>
      <c r="L10" s="36">
        <v>489824</v>
      </c>
    </row>
    <row r="11" spans="1:12" ht="17.25" customHeight="1">
      <c r="A11" s="33" t="s">
        <v>242</v>
      </c>
      <c r="B11" s="33" t="s">
        <v>243</v>
      </c>
      <c r="C11" s="34">
        <v>163576</v>
      </c>
      <c r="D11" s="34">
        <v>180352</v>
      </c>
      <c r="E11" s="34">
        <v>243100</v>
      </c>
      <c r="F11" s="34">
        <v>310092</v>
      </c>
      <c r="G11" s="34">
        <v>347141</v>
      </c>
      <c r="H11" s="34">
        <v>372195</v>
      </c>
      <c r="I11" s="35">
        <v>381114</v>
      </c>
      <c r="J11" s="35">
        <v>357121</v>
      </c>
      <c r="K11" s="35">
        <v>383256</v>
      </c>
      <c r="L11" s="36">
        <v>465370</v>
      </c>
    </row>
    <row r="12" spans="1:12" ht="17.25" customHeight="1">
      <c r="A12" s="574" t="s">
        <v>244</v>
      </c>
      <c r="B12" s="86" t="s">
        <v>245</v>
      </c>
      <c r="C12" s="575">
        <v>6.0999999999999999E-2</v>
      </c>
      <c r="D12" s="575">
        <v>6.4000000000000001E-2</v>
      </c>
      <c r="E12" s="575">
        <v>7.5999999999999998E-2</v>
      </c>
      <c r="F12" s="575">
        <v>8.7999999999999995E-2</v>
      </c>
      <c r="G12" s="575">
        <v>9.0999999999999998E-2</v>
      </c>
      <c r="H12" s="575">
        <v>0.09</v>
      </c>
      <c r="I12" s="576">
        <v>8.6999999999999994E-2</v>
      </c>
      <c r="J12" s="576">
        <v>8.6999999999999994E-2</v>
      </c>
      <c r="K12" s="576">
        <v>8.5999999999999993E-2</v>
      </c>
      <c r="L12" s="577">
        <v>9.5000000000000001E-2</v>
      </c>
    </row>
    <row r="13" spans="1:12" ht="17.25" customHeight="1">
      <c r="A13" s="325" t="s">
        <v>246</v>
      </c>
      <c r="B13" s="33" t="s">
        <v>247</v>
      </c>
      <c r="C13" s="34">
        <v>176366</v>
      </c>
      <c r="D13" s="34">
        <v>202628</v>
      </c>
      <c r="E13" s="34">
        <v>233592</v>
      </c>
      <c r="F13" s="34">
        <v>300529</v>
      </c>
      <c r="G13" s="34">
        <v>344593</v>
      </c>
      <c r="H13" s="34">
        <v>359462</v>
      </c>
      <c r="I13" s="35">
        <v>367669</v>
      </c>
      <c r="J13" s="35">
        <v>337830</v>
      </c>
      <c r="K13" s="35">
        <v>376246</v>
      </c>
      <c r="L13" s="36">
        <v>456012</v>
      </c>
    </row>
    <row r="14" spans="1:12" ht="30" customHeight="1">
      <c r="A14" s="607" t="s">
        <v>248</v>
      </c>
      <c r="B14" s="79" t="s">
        <v>249</v>
      </c>
      <c r="C14" s="80">
        <v>102095</v>
      </c>
      <c r="D14" s="80">
        <v>117133</v>
      </c>
      <c r="E14" s="80">
        <v>103577</v>
      </c>
      <c r="F14" s="80">
        <v>201700</v>
      </c>
      <c r="G14" s="80">
        <v>236357</v>
      </c>
      <c r="H14" s="80">
        <v>237439</v>
      </c>
      <c r="I14" s="81">
        <v>233603</v>
      </c>
      <c r="J14" s="81">
        <v>195076</v>
      </c>
      <c r="K14" s="81">
        <v>225272</v>
      </c>
      <c r="L14" s="82">
        <v>308399</v>
      </c>
    </row>
    <row r="15" spans="1:12" ht="14.25" customHeight="1">
      <c r="J15" s="578"/>
      <c r="K15" s="578"/>
    </row>
    <row r="16" spans="1:12" ht="14.25" customHeight="1">
      <c r="J16" s="578"/>
      <c r="K16" s="578"/>
    </row>
    <row r="17" spans="1:12" ht="23.25" customHeight="1" thickBot="1">
      <c r="A17" s="7" t="s">
        <v>250</v>
      </c>
      <c r="B17" s="8"/>
      <c r="C17" s="10"/>
      <c r="D17" s="10"/>
      <c r="E17" s="10"/>
      <c r="F17" s="10"/>
      <c r="G17" s="9"/>
      <c r="H17" s="9"/>
      <c r="I17" s="9"/>
      <c r="J17" s="9"/>
      <c r="K17" s="9"/>
      <c r="L17" s="9"/>
    </row>
    <row r="18" spans="1:12" ht="13.7" customHeight="1">
      <c r="G18" s="11"/>
      <c r="H18" s="11"/>
      <c r="I18" s="11"/>
      <c r="J18" s="11"/>
      <c r="K18" s="11"/>
      <c r="L18" s="11"/>
    </row>
    <row r="19" spans="1:12" ht="17.25" customHeight="1" thickBot="1">
      <c r="A19" s="245"/>
      <c r="B19" s="245"/>
      <c r="C19" s="276" t="s">
        <v>4</v>
      </c>
      <c r="D19" s="276" t="s">
        <v>5</v>
      </c>
      <c r="E19" s="276" t="s">
        <v>6</v>
      </c>
      <c r="F19" s="276" t="s">
        <v>7</v>
      </c>
      <c r="G19" s="276" t="s">
        <v>8</v>
      </c>
      <c r="H19" s="276" t="s">
        <v>9</v>
      </c>
      <c r="I19" s="341" t="s">
        <v>10</v>
      </c>
      <c r="J19" s="341" t="s">
        <v>11</v>
      </c>
      <c r="K19" s="341" t="s">
        <v>12</v>
      </c>
      <c r="L19" s="277" t="str">
        <f>L6</f>
        <v>'23/03</v>
      </c>
    </row>
    <row r="20" spans="1:12" ht="26.25" customHeight="1">
      <c r="A20" s="18" t="s">
        <v>251</v>
      </c>
      <c r="B20" s="18" t="s">
        <v>252</v>
      </c>
      <c r="C20" s="579">
        <v>0.1187</v>
      </c>
      <c r="D20" s="579">
        <v>0.112</v>
      </c>
      <c r="E20" s="579">
        <v>9.0999999999999998E-2</v>
      </c>
      <c r="F20" s="579">
        <v>0.16300000000000001</v>
      </c>
      <c r="G20" s="579">
        <v>0.17</v>
      </c>
      <c r="H20" s="579">
        <v>0.155</v>
      </c>
      <c r="I20" s="581">
        <v>0.14099999999999999</v>
      </c>
      <c r="J20" s="581">
        <v>0.11</v>
      </c>
      <c r="K20" s="581">
        <v>0.11700000000000001</v>
      </c>
      <c r="L20" s="582">
        <v>0.14299999999999999</v>
      </c>
    </row>
    <row r="21" spans="1:12" ht="26.25" customHeight="1">
      <c r="A21" s="79" t="s">
        <v>253</v>
      </c>
      <c r="B21" s="79" t="s">
        <v>254</v>
      </c>
      <c r="C21" s="739">
        <v>4.1000000000000002E-2</v>
      </c>
      <c r="D21" s="739">
        <v>4.1000000000000002E-2</v>
      </c>
      <c r="E21" s="739">
        <v>3.3000000000000002E-2</v>
      </c>
      <c r="F21" s="739">
        <v>5.8999999999999997E-2</v>
      </c>
      <c r="G21" s="739">
        <v>6.2E-2</v>
      </c>
      <c r="H21" s="739">
        <v>5.7000000000000002E-2</v>
      </c>
      <c r="I21" s="740">
        <v>5.1999999999999998E-2</v>
      </c>
      <c r="J21" s="740">
        <v>0.04</v>
      </c>
      <c r="K21" s="740">
        <v>4.2999999999999997E-2</v>
      </c>
      <c r="L21" s="741">
        <v>5.2999999999999999E-2</v>
      </c>
    </row>
    <row r="23" spans="1:12" ht="11.25" customHeight="1"/>
    <row r="24" spans="1:12" ht="23.25" customHeight="1" thickBot="1">
      <c r="A24" s="7" t="s">
        <v>255</v>
      </c>
      <c r="B24" s="8"/>
      <c r="C24" s="10"/>
      <c r="D24" s="10"/>
      <c r="E24" s="10"/>
      <c r="F24" s="10"/>
      <c r="G24" s="9"/>
      <c r="H24" s="9"/>
      <c r="I24" s="9"/>
      <c r="J24" s="9"/>
      <c r="K24" s="9"/>
      <c r="L24" s="9"/>
    </row>
    <row r="25" spans="1:12" ht="13.7" customHeight="1">
      <c r="G25" s="11"/>
      <c r="H25" s="11"/>
      <c r="I25" s="11"/>
      <c r="J25" s="11"/>
      <c r="K25" s="11"/>
      <c r="L25" s="11"/>
    </row>
    <row r="26" spans="1:12" ht="17.25" customHeight="1" thickBot="1">
      <c r="A26" s="13"/>
      <c r="B26" s="13"/>
      <c r="C26" s="14" t="s">
        <v>4</v>
      </c>
      <c r="D26" s="14" t="s">
        <v>5</v>
      </c>
      <c r="E26" s="14" t="s">
        <v>6</v>
      </c>
      <c r="F26" s="14" t="s">
        <v>7</v>
      </c>
      <c r="G26" s="14" t="s">
        <v>8</v>
      </c>
      <c r="H26" s="14" t="s">
        <v>9</v>
      </c>
      <c r="I26" s="15" t="s">
        <v>10</v>
      </c>
      <c r="J26" s="15" t="s">
        <v>11</v>
      </c>
      <c r="K26" s="15" t="s">
        <v>12</v>
      </c>
      <c r="L26" s="16" t="str">
        <f>L6</f>
        <v>'23/03</v>
      </c>
    </row>
    <row r="27" spans="1:12" ht="26.25" customHeight="1">
      <c r="A27" s="18" t="s">
        <v>256</v>
      </c>
      <c r="B27" s="18" t="s">
        <v>257</v>
      </c>
      <c r="C27" s="19">
        <v>32628</v>
      </c>
      <c r="D27" s="19">
        <v>34903</v>
      </c>
      <c r="E27" s="19">
        <v>37191</v>
      </c>
      <c r="F27" s="19">
        <v>39770</v>
      </c>
      <c r="G27" s="19">
        <v>42460</v>
      </c>
      <c r="H27" s="19">
        <v>44947</v>
      </c>
      <c r="I27" s="20">
        <v>47133</v>
      </c>
      <c r="J27" s="20">
        <v>48807</v>
      </c>
      <c r="K27" s="20">
        <v>48831</v>
      </c>
      <c r="L27" s="21">
        <v>49768</v>
      </c>
    </row>
    <row r="28" spans="1:12" ht="26.25" customHeight="1">
      <c r="A28" s="79" t="s">
        <v>258</v>
      </c>
      <c r="B28" s="79" t="s">
        <v>259</v>
      </c>
      <c r="C28" s="80">
        <v>129</v>
      </c>
      <c r="D28" s="80">
        <v>145</v>
      </c>
      <c r="E28" s="80">
        <v>172</v>
      </c>
      <c r="F28" s="80">
        <v>196</v>
      </c>
      <c r="G28" s="80">
        <v>317</v>
      </c>
      <c r="H28" s="80">
        <v>387</v>
      </c>
      <c r="I28" s="81">
        <v>360</v>
      </c>
      <c r="J28" s="81">
        <v>444</v>
      </c>
      <c r="K28" s="81">
        <v>480</v>
      </c>
      <c r="L28" s="82">
        <v>488</v>
      </c>
    </row>
    <row r="29" spans="1:12" ht="16.5" customHeight="1"/>
  </sheetData>
  <sheetProtection password="D4A7" sheet="1" objects="1" scenarios="1"/>
  <phoneticPr fontId="3"/>
  <printOptions horizontalCentered="1"/>
  <pageMargins left="0.59055118110236227" right="0.39370078740157483" top="0.31496062992125984" bottom="0.51181102362204722" header="0.19685039370078741" footer="0.19685039370078741"/>
  <pageSetup paperSize="9" scale="71" orientation="portrait" r:id="rId1"/>
  <headerFooter scaleWithDoc="0" alignWithMargins="0">
    <oddFooter>&amp;R&amp;"Meiryo UI,標準"&amp;6Daiwa House Industry  Financial Factbook
Fiscal Year Ended March 31,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S26"/>
  <sheetViews>
    <sheetView showGridLines="0" view="pageBreakPreview" zoomScaleNormal="100" zoomScaleSheetLayoutView="100" workbookViewId="0"/>
  </sheetViews>
  <sheetFormatPr defaultColWidth="8" defaultRowHeight="14.1" customHeight="1"/>
  <cols>
    <col min="1" max="1" width="21.5" style="160" customWidth="1"/>
    <col min="2" max="2" width="22.125" style="160" customWidth="1"/>
    <col min="3" max="6" width="10.125" style="160" customWidth="1"/>
    <col min="7" max="12" width="10.125" style="163" customWidth="1"/>
    <col min="13" max="16384" width="8" style="160"/>
  </cols>
  <sheetData>
    <row r="1" spans="1:13" ht="16.5" customHeight="1">
      <c r="A1" s="407"/>
      <c r="B1" s="407"/>
      <c r="C1" s="408"/>
      <c r="D1" s="408"/>
      <c r="E1" s="408"/>
      <c r="F1" s="408"/>
      <c r="G1" s="410"/>
      <c r="H1" s="410"/>
      <c r="I1" s="410"/>
      <c r="J1" s="410"/>
      <c r="K1" s="410"/>
      <c r="L1" s="410" t="str">
        <f>P.1市場①!M1</f>
        <v>　Financial Factbook FYE 2023/03</v>
      </c>
    </row>
    <row r="2" spans="1:13" ht="23.25" customHeight="1">
      <c r="A2" s="161" t="s">
        <v>260</v>
      </c>
      <c r="B2" s="162"/>
    </row>
    <row r="3" spans="1:13" ht="11.25" customHeight="1"/>
    <row r="4" spans="1:13" ht="23.25" customHeight="1" thickBot="1">
      <c r="A4" s="164" t="s">
        <v>261</v>
      </c>
      <c r="B4" s="165"/>
      <c r="C4" s="166"/>
      <c r="D4" s="166"/>
      <c r="E4" s="166"/>
      <c r="F4" s="166"/>
      <c r="G4" s="167"/>
      <c r="H4" s="167"/>
      <c r="I4" s="167"/>
      <c r="J4" s="167"/>
      <c r="K4" s="167"/>
      <c r="L4" s="167"/>
    </row>
    <row r="5" spans="1:13" ht="17.25" customHeight="1">
      <c r="G5" s="412"/>
      <c r="H5" s="412"/>
      <c r="I5" s="412"/>
      <c r="J5" s="412"/>
      <c r="K5" s="412"/>
      <c r="L5" s="412" t="s">
        <v>50</v>
      </c>
    </row>
    <row r="6" spans="1:13" ht="17.25" customHeight="1" thickBot="1">
      <c r="A6" s="414"/>
      <c r="B6" s="414"/>
      <c r="C6" s="415" t="s">
        <v>4</v>
      </c>
      <c r="D6" s="415" t="s">
        <v>5</v>
      </c>
      <c r="E6" s="415" t="s">
        <v>6</v>
      </c>
      <c r="F6" s="415" t="s">
        <v>7</v>
      </c>
      <c r="G6" s="415" t="s">
        <v>8</v>
      </c>
      <c r="H6" s="415" t="s">
        <v>9</v>
      </c>
      <c r="I6" s="416" t="s">
        <v>10</v>
      </c>
      <c r="J6" s="416" t="s">
        <v>11</v>
      </c>
      <c r="K6" s="416" t="s">
        <v>12</v>
      </c>
      <c r="L6" s="417" t="s">
        <v>13</v>
      </c>
    </row>
    <row r="7" spans="1:13" ht="17.25" customHeight="1">
      <c r="A7" s="472" t="s">
        <v>262</v>
      </c>
      <c r="B7" s="472" t="s">
        <v>263</v>
      </c>
      <c r="C7" s="228">
        <v>2665946</v>
      </c>
      <c r="D7" s="228">
        <v>3021007</v>
      </c>
      <c r="E7" s="228">
        <v>3257805</v>
      </c>
      <c r="F7" s="228">
        <v>3555885</v>
      </c>
      <c r="G7" s="228">
        <v>4035059</v>
      </c>
      <c r="H7" s="228">
        <v>4334037</v>
      </c>
      <c r="I7" s="528">
        <v>4627388</v>
      </c>
      <c r="J7" s="528">
        <v>5053052</v>
      </c>
      <c r="K7" s="528">
        <v>5521662</v>
      </c>
      <c r="L7" s="529">
        <v>6142067</v>
      </c>
    </row>
    <row r="8" spans="1:13" ht="17.25" customHeight="1">
      <c r="A8" s="530" t="s">
        <v>264</v>
      </c>
      <c r="B8" s="531" t="s">
        <v>265</v>
      </c>
      <c r="C8" s="532">
        <v>0.37</v>
      </c>
      <c r="D8" s="532">
        <v>0.36599999999999999</v>
      </c>
      <c r="E8" s="532">
        <v>0.35899999999999999</v>
      </c>
      <c r="F8" s="532">
        <v>0.36799999999999999</v>
      </c>
      <c r="G8" s="532">
        <v>0.36499999999999999</v>
      </c>
      <c r="H8" s="532">
        <v>0.36799999999999999</v>
      </c>
      <c r="I8" s="533">
        <v>0.373</v>
      </c>
      <c r="J8" s="533">
        <v>0.36299999999999999</v>
      </c>
      <c r="K8" s="533">
        <v>0.36599999999999999</v>
      </c>
      <c r="L8" s="534">
        <v>0.372</v>
      </c>
    </row>
    <row r="9" spans="1:13" ht="38.25" customHeight="1" thickBot="1">
      <c r="A9" s="535" t="s">
        <v>266</v>
      </c>
      <c r="B9" s="545" t="s">
        <v>267</v>
      </c>
      <c r="C9" s="536">
        <v>393568</v>
      </c>
      <c r="D9" s="536">
        <v>563530</v>
      </c>
      <c r="E9" s="536">
        <v>491964</v>
      </c>
      <c r="F9" s="536">
        <v>640671</v>
      </c>
      <c r="G9" s="536">
        <v>780574</v>
      </c>
      <c r="H9" s="536">
        <v>778546</v>
      </c>
      <c r="I9" s="537">
        <v>1043478</v>
      </c>
      <c r="J9" s="537">
        <v>1274886</v>
      </c>
      <c r="K9" s="537">
        <v>1425407</v>
      </c>
      <c r="L9" s="538">
        <v>1849481</v>
      </c>
    </row>
    <row r="10" spans="1:13" ht="17.25" customHeight="1">
      <c r="A10" s="539" t="s">
        <v>268</v>
      </c>
      <c r="B10" s="539" t="s">
        <v>269</v>
      </c>
      <c r="C10" s="540">
        <v>0.39900000000000002</v>
      </c>
      <c r="D10" s="540">
        <v>0.51</v>
      </c>
      <c r="E10" s="540">
        <v>0.42</v>
      </c>
      <c r="F10" s="540">
        <v>0.49</v>
      </c>
      <c r="G10" s="541">
        <v>0.52929999999999999</v>
      </c>
      <c r="H10" s="541">
        <v>0.48799999999999999</v>
      </c>
      <c r="I10" s="541">
        <v>0.60399999999999998</v>
      </c>
      <c r="J10" s="541">
        <v>0.69499999999999995</v>
      </c>
      <c r="K10" s="541">
        <v>0.70599999999999996</v>
      </c>
      <c r="L10" s="542">
        <v>0.81</v>
      </c>
    </row>
    <row r="11" spans="1:13" ht="38.25" customHeight="1">
      <c r="A11" s="531" t="s">
        <v>270</v>
      </c>
      <c r="B11" s="531" t="s">
        <v>271</v>
      </c>
      <c r="C11" s="543" t="s">
        <v>107</v>
      </c>
      <c r="D11" s="543" t="s">
        <v>107</v>
      </c>
      <c r="E11" s="543" t="s">
        <v>107</v>
      </c>
      <c r="F11" s="543" t="s">
        <v>107</v>
      </c>
      <c r="G11" s="544" t="s">
        <v>107</v>
      </c>
      <c r="H11" s="544" t="s">
        <v>107</v>
      </c>
      <c r="I11" s="533">
        <v>0.53700000000000003</v>
      </c>
      <c r="J11" s="533">
        <v>0.58699999999999997</v>
      </c>
      <c r="K11" s="533">
        <v>0.60599999999999998</v>
      </c>
      <c r="L11" s="534">
        <v>0.71599999999999997</v>
      </c>
    </row>
    <row r="12" spans="1:13" ht="17.25" customHeight="1" thickBot="1">
      <c r="A12" s="545" t="s">
        <v>272</v>
      </c>
      <c r="B12" s="545" t="s">
        <v>273</v>
      </c>
      <c r="C12" s="546">
        <v>0.184</v>
      </c>
      <c r="D12" s="546">
        <v>0.29399999999999998</v>
      </c>
      <c r="E12" s="546">
        <v>0.25600000000000001</v>
      </c>
      <c r="F12" s="546">
        <v>0.32400000000000001</v>
      </c>
      <c r="G12" s="546">
        <v>0.30499999999999999</v>
      </c>
      <c r="H12" s="546">
        <v>0.312</v>
      </c>
      <c r="I12" s="547">
        <v>0.441</v>
      </c>
      <c r="J12" s="547">
        <v>0.46300000000000002</v>
      </c>
      <c r="K12" s="547">
        <v>0.53800000000000003</v>
      </c>
      <c r="L12" s="548">
        <v>0.65300000000000002</v>
      </c>
    </row>
    <row r="13" spans="1:13" ht="17.25" customHeight="1">
      <c r="A13" s="549" t="s">
        <v>274</v>
      </c>
      <c r="B13" s="549" t="s">
        <v>275</v>
      </c>
      <c r="C13" s="550">
        <v>1.272</v>
      </c>
      <c r="D13" s="550">
        <v>1.387</v>
      </c>
      <c r="E13" s="550">
        <v>1.365</v>
      </c>
      <c r="F13" s="550">
        <v>1.375</v>
      </c>
      <c r="G13" s="551">
        <v>1.444</v>
      </c>
      <c r="H13" s="551">
        <v>1.37</v>
      </c>
      <c r="I13" s="552">
        <v>1.6220000000000001</v>
      </c>
      <c r="J13" s="552">
        <v>1.8440000000000001</v>
      </c>
      <c r="K13" s="552">
        <v>1.8640000000000001</v>
      </c>
      <c r="L13" s="553">
        <v>2.13</v>
      </c>
    </row>
    <row r="14" spans="1:13" ht="17.25" customHeight="1">
      <c r="A14" s="468" t="s">
        <v>276</v>
      </c>
      <c r="B14" s="468" t="s">
        <v>277</v>
      </c>
      <c r="C14" s="554">
        <v>1.6120000000000001</v>
      </c>
      <c r="D14" s="554">
        <v>1.583</v>
      </c>
      <c r="E14" s="554">
        <v>1.6479999999999999</v>
      </c>
      <c r="F14" s="554">
        <v>1.6439999999999999</v>
      </c>
      <c r="G14" s="555">
        <v>1.5629999999999999</v>
      </c>
      <c r="H14" s="555">
        <v>1.512</v>
      </c>
      <c r="I14" s="556">
        <v>1.4610000000000001</v>
      </c>
      <c r="J14" s="556">
        <v>1.4710000000000001</v>
      </c>
      <c r="K14" s="556">
        <v>1.4</v>
      </c>
      <c r="L14" s="557">
        <v>1.2649999999999999</v>
      </c>
    </row>
    <row r="15" spans="1:13" ht="14.25" customHeight="1">
      <c r="M15" s="194"/>
    </row>
    <row r="16" spans="1:13" ht="14.25" customHeight="1"/>
    <row r="17" spans="1:19" ht="23.25" customHeight="1" thickBot="1">
      <c r="A17" s="164" t="s">
        <v>278</v>
      </c>
      <c r="B17" s="165"/>
      <c r="C17" s="166"/>
      <c r="D17" s="166"/>
      <c r="E17" s="166"/>
      <c r="F17" s="166"/>
      <c r="G17" s="167"/>
      <c r="H17" s="167"/>
      <c r="I17" s="167"/>
      <c r="J17" s="167"/>
      <c r="K17" s="167"/>
      <c r="L17" s="167"/>
    </row>
    <row r="18" spans="1:19" ht="17.25" customHeight="1">
      <c r="G18" s="412"/>
      <c r="H18" s="412"/>
      <c r="I18" s="412"/>
      <c r="J18" s="412"/>
      <c r="K18" s="412"/>
      <c r="L18" s="412"/>
    </row>
    <row r="19" spans="1:19" ht="17.25" customHeight="1" thickBot="1">
      <c r="A19" s="414"/>
      <c r="B19" s="414"/>
      <c r="C19" s="415" t="s">
        <v>4</v>
      </c>
      <c r="D19" s="415" t="s">
        <v>5</v>
      </c>
      <c r="E19" s="415" t="s">
        <v>6</v>
      </c>
      <c r="F19" s="415" t="s">
        <v>7</v>
      </c>
      <c r="G19" s="415" t="s">
        <v>8</v>
      </c>
      <c r="H19" s="415" t="s">
        <v>9</v>
      </c>
      <c r="I19" s="416" t="s">
        <v>10</v>
      </c>
      <c r="J19" s="416" t="s">
        <v>11</v>
      </c>
      <c r="K19" s="416" t="s">
        <v>12</v>
      </c>
      <c r="L19" s="417" t="str">
        <f>L6</f>
        <v>'23/03</v>
      </c>
    </row>
    <row r="20" spans="1:19" ht="17.25" customHeight="1">
      <c r="A20" s="419" t="s">
        <v>279</v>
      </c>
      <c r="B20" s="419" t="s">
        <v>280</v>
      </c>
      <c r="C20" s="558">
        <v>161.08000000000001</v>
      </c>
      <c r="D20" s="558">
        <v>177.74</v>
      </c>
      <c r="E20" s="558">
        <v>156.4</v>
      </c>
      <c r="F20" s="558">
        <v>304.14</v>
      </c>
      <c r="G20" s="558">
        <v>355.87</v>
      </c>
      <c r="H20" s="558">
        <v>357.29</v>
      </c>
      <c r="I20" s="559">
        <v>351.84</v>
      </c>
      <c r="J20" s="559">
        <v>297.18</v>
      </c>
      <c r="K20" s="559">
        <v>343.82</v>
      </c>
      <c r="L20" s="560">
        <v>469.12</v>
      </c>
      <c r="M20" s="700"/>
      <c r="N20" s="700"/>
      <c r="O20" s="700"/>
      <c r="P20" s="700"/>
      <c r="Q20" s="700"/>
      <c r="R20" s="700"/>
      <c r="S20" s="700"/>
    </row>
    <row r="21" spans="1:19" ht="17.25" customHeight="1">
      <c r="A21" s="561" t="s">
        <v>281</v>
      </c>
      <c r="B21" s="561" t="s">
        <v>282</v>
      </c>
      <c r="C21" s="562">
        <v>1496.72</v>
      </c>
      <c r="D21" s="562">
        <v>1678.24</v>
      </c>
      <c r="E21" s="562">
        <v>1762.97</v>
      </c>
      <c r="F21" s="562">
        <v>1971.66</v>
      </c>
      <c r="G21" s="562">
        <v>2218.17</v>
      </c>
      <c r="H21" s="562">
        <v>2404.3200000000002</v>
      </c>
      <c r="I21" s="563">
        <v>2600.8200000000002</v>
      </c>
      <c r="J21" s="563">
        <v>2805.09</v>
      </c>
      <c r="K21" s="563">
        <v>3081.07</v>
      </c>
      <c r="L21" s="564">
        <v>3466.86</v>
      </c>
      <c r="M21" s="700"/>
      <c r="N21" s="700"/>
      <c r="O21" s="700"/>
      <c r="P21" s="700"/>
      <c r="Q21" s="700"/>
      <c r="R21" s="700"/>
      <c r="S21" s="700"/>
    </row>
    <row r="22" spans="1:19" ht="17.25" customHeight="1">
      <c r="A22" s="561" t="s">
        <v>283</v>
      </c>
      <c r="B22" s="561" t="s">
        <v>284</v>
      </c>
      <c r="C22" s="565">
        <v>50</v>
      </c>
      <c r="D22" s="565">
        <v>60</v>
      </c>
      <c r="E22" s="565">
        <v>80</v>
      </c>
      <c r="F22" s="565">
        <v>92</v>
      </c>
      <c r="G22" s="565">
        <v>107</v>
      </c>
      <c r="H22" s="565">
        <v>114</v>
      </c>
      <c r="I22" s="566">
        <v>115</v>
      </c>
      <c r="J22" s="566">
        <v>116</v>
      </c>
      <c r="K22" s="566">
        <v>126</v>
      </c>
      <c r="L22" s="567">
        <v>130</v>
      </c>
      <c r="M22" s="700"/>
      <c r="N22" s="700"/>
      <c r="O22" s="700"/>
      <c r="P22" s="700"/>
      <c r="Q22" s="700"/>
      <c r="R22" s="700"/>
      <c r="S22" s="700"/>
    </row>
    <row r="23" spans="1:19" ht="17.25" customHeight="1">
      <c r="A23" s="561" t="s">
        <v>285</v>
      </c>
      <c r="B23" s="561" t="s">
        <v>286</v>
      </c>
      <c r="C23" s="703">
        <v>0.31</v>
      </c>
      <c r="D23" s="568">
        <v>0.33800000000000002</v>
      </c>
      <c r="E23" s="568">
        <v>0.51200000000000001</v>
      </c>
      <c r="F23" s="568">
        <v>0.30199999999999999</v>
      </c>
      <c r="G23" s="568">
        <v>0.30099999999999999</v>
      </c>
      <c r="H23" s="568">
        <v>0.31900000000000001</v>
      </c>
      <c r="I23" s="569">
        <v>0.32700000000000001</v>
      </c>
      <c r="J23" s="569">
        <v>0.39</v>
      </c>
      <c r="K23" s="569">
        <v>0.36599999999999999</v>
      </c>
      <c r="L23" s="570">
        <v>0.27700000000000002</v>
      </c>
      <c r="M23" s="700"/>
      <c r="N23" s="700"/>
      <c r="O23" s="700"/>
      <c r="P23" s="700"/>
      <c r="Q23" s="700"/>
      <c r="R23" s="700"/>
      <c r="S23" s="700"/>
    </row>
    <row r="24" spans="1:19" ht="25.5" customHeight="1">
      <c r="A24" s="298" t="s">
        <v>287</v>
      </c>
      <c r="B24" s="298" t="s">
        <v>288</v>
      </c>
      <c r="C24" s="571">
        <v>10.87</v>
      </c>
      <c r="D24" s="571">
        <v>13.34</v>
      </c>
      <c r="E24" s="571">
        <v>20.239999999999998</v>
      </c>
      <c r="F24" s="571">
        <v>10.51</v>
      </c>
      <c r="G24" s="571">
        <v>11.52</v>
      </c>
      <c r="H24" s="571">
        <v>9.85</v>
      </c>
      <c r="I24" s="572">
        <v>7.61</v>
      </c>
      <c r="J24" s="572">
        <v>10.91</v>
      </c>
      <c r="K24" s="572">
        <v>9.31</v>
      </c>
      <c r="L24" s="573">
        <v>6.64</v>
      </c>
      <c r="M24" s="700"/>
      <c r="N24" s="700"/>
      <c r="O24" s="700"/>
      <c r="P24" s="700"/>
      <c r="Q24" s="700"/>
      <c r="R24" s="700"/>
      <c r="S24" s="700"/>
    </row>
    <row r="25" spans="1:19" ht="25.5" customHeight="1">
      <c r="A25" s="178" t="s">
        <v>289</v>
      </c>
      <c r="B25" s="178" t="s">
        <v>290</v>
      </c>
      <c r="C25" s="742">
        <v>1.17</v>
      </c>
      <c r="D25" s="742">
        <v>1.41</v>
      </c>
      <c r="E25" s="742">
        <v>1.8</v>
      </c>
      <c r="F25" s="742">
        <v>1.62</v>
      </c>
      <c r="G25" s="742">
        <v>1.85</v>
      </c>
      <c r="H25" s="742">
        <v>1.46</v>
      </c>
      <c r="I25" s="743">
        <v>1.03</v>
      </c>
      <c r="J25" s="743">
        <v>1.1599999999999999</v>
      </c>
      <c r="K25" s="743">
        <v>1.04</v>
      </c>
      <c r="L25" s="744">
        <v>0.9</v>
      </c>
      <c r="M25" s="700"/>
      <c r="N25" s="700"/>
      <c r="O25" s="700"/>
      <c r="P25" s="700"/>
      <c r="Q25" s="700"/>
      <c r="R25" s="700"/>
      <c r="S25" s="700"/>
    </row>
    <row r="26" spans="1:19" ht="19.5" customHeight="1"/>
  </sheetData>
  <sheetProtection password="D4A7" sheet="1" objects="1" scenarios="1"/>
  <phoneticPr fontId="6"/>
  <printOptions horizontalCentered="1"/>
  <pageMargins left="0.59055118110236227" right="0.39370078740157483" top="0.31496062992125984" bottom="0.51181102362204722" header="0.19685039370078741" footer="0.19685039370078741"/>
  <pageSetup paperSize="9" scale="65" orientation="portrait" r:id="rId1"/>
  <headerFooter scaleWithDoc="0" alignWithMargins="0">
    <oddFooter>&amp;R&amp;"Meiryo UI,標準"&amp;6Daiwa House Industry  Financial Factbook
Fiscal Year Ended March 31, 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pageSetUpPr fitToPage="1"/>
  </sheetPr>
  <dimension ref="A1:Q29"/>
  <sheetViews>
    <sheetView showGridLines="0" view="pageBreakPreview" zoomScaleNormal="100" zoomScaleSheetLayoutView="100" workbookViewId="0"/>
  </sheetViews>
  <sheetFormatPr defaultColWidth="8" defaultRowHeight="14.1" customHeight="1"/>
  <cols>
    <col min="1" max="1" width="17.5" style="3" customWidth="1"/>
    <col min="2" max="2" width="11.25" style="3" customWidth="1"/>
    <col min="3" max="6" width="9.625" style="3" customWidth="1"/>
    <col min="7" max="8" width="9.625" style="6" customWidth="1"/>
    <col min="9" max="12" width="9.625" style="3" customWidth="1"/>
    <col min="13" max="13" width="10.625" style="3" customWidth="1"/>
    <col min="14" max="16" width="9.375" style="3" bestFit="1" customWidth="1"/>
    <col min="17" max="17" width="10.25" style="3" bestFit="1" customWidth="1"/>
    <col min="18" max="18" width="8.875" style="3" customWidth="1"/>
    <col min="19" max="16384" width="8" style="3"/>
  </cols>
  <sheetData>
    <row r="1" spans="1:17" ht="16.5" customHeight="1">
      <c r="A1" s="710"/>
      <c r="B1" s="710"/>
      <c r="C1" s="711"/>
      <c r="D1" s="711"/>
      <c r="E1" s="711"/>
      <c r="F1" s="711"/>
      <c r="G1" s="712"/>
      <c r="H1" s="712"/>
      <c r="I1" s="709"/>
      <c r="J1" s="709"/>
      <c r="K1" s="709"/>
      <c r="L1" s="709"/>
      <c r="M1" s="709" t="str">
        <f>P.1市場①!M1</f>
        <v>　Financial Factbook FYE 2023/03</v>
      </c>
    </row>
    <row r="2" spans="1:17" ht="23.25" customHeight="1">
      <c r="A2" s="4" t="s">
        <v>291</v>
      </c>
      <c r="B2" s="5"/>
    </row>
    <row r="3" spans="1:17" ht="11.25" customHeight="1">
      <c r="Q3" s="68"/>
    </row>
    <row r="4" spans="1:17" ht="23.25" customHeight="1" thickBot="1">
      <c r="A4" s="7" t="s">
        <v>292</v>
      </c>
      <c r="B4" s="8"/>
      <c r="C4" s="10"/>
      <c r="D4" s="10"/>
      <c r="E4" s="10"/>
      <c r="F4" s="10"/>
      <c r="G4" s="9"/>
      <c r="H4" s="9"/>
      <c r="I4" s="10"/>
      <c r="J4" s="10"/>
      <c r="K4" s="10"/>
      <c r="L4" s="10"/>
      <c r="M4" s="10"/>
    </row>
    <row r="5" spans="1:17" ht="17.25" customHeight="1">
      <c r="G5" s="11"/>
      <c r="H5" s="11"/>
      <c r="I5" s="11"/>
      <c r="J5" s="11"/>
      <c r="K5" s="11"/>
      <c r="L5" s="11"/>
      <c r="M5" s="11" t="s">
        <v>293</v>
      </c>
    </row>
    <row r="6" spans="1:17" ht="24.95" customHeight="1" thickBot="1">
      <c r="A6" s="13"/>
      <c r="B6" s="13"/>
      <c r="C6" s="14" t="s">
        <v>4</v>
      </c>
      <c r="D6" s="14" t="s">
        <v>5</v>
      </c>
      <c r="E6" s="14" t="s">
        <v>6</v>
      </c>
      <c r="F6" s="14" t="s">
        <v>7</v>
      </c>
      <c r="G6" s="14" t="s">
        <v>8</v>
      </c>
      <c r="H6" s="14" t="s">
        <v>9</v>
      </c>
      <c r="I6" s="15" t="s">
        <v>10</v>
      </c>
      <c r="J6" s="15" t="s">
        <v>11</v>
      </c>
      <c r="K6" s="15" t="s">
        <v>12</v>
      </c>
      <c r="L6" s="16" t="s">
        <v>13</v>
      </c>
      <c r="M6" s="516" t="s">
        <v>294</v>
      </c>
    </row>
    <row r="7" spans="1:17" ht="17.25" customHeight="1">
      <c r="A7" s="18" t="s">
        <v>295</v>
      </c>
      <c r="B7" s="18" t="s">
        <v>38</v>
      </c>
      <c r="C7" s="19">
        <v>3944</v>
      </c>
      <c r="D7" s="19">
        <v>3753</v>
      </c>
      <c r="E7" s="19">
        <v>3783</v>
      </c>
      <c r="F7" s="19">
        <v>3903</v>
      </c>
      <c r="G7" s="19">
        <v>3853</v>
      </c>
      <c r="H7" s="19">
        <v>3838</v>
      </c>
      <c r="I7" s="20">
        <v>4978</v>
      </c>
      <c r="J7" s="20">
        <v>5161</v>
      </c>
      <c r="K7" s="20">
        <v>7848</v>
      </c>
      <c r="L7" s="21">
        <v>8763</v>
      </c>
      <c r="M7" s="518">
        <v>8400</v>
      </c>
    </row>
    <row r="8" spans="1:17" ht="17.25" customHeight="1">
      <c r="A8" s="33" t="s">
        <v>296</v>
      </c>
      <c r="B8" s="33" t="s">
        <v>42</v>
      </c>
      <c r="C8" s="34">
        <v>6887</v>
      </c>
      <c r="D8" s="34">
        <v>7729</v>
      </c>
      <c r="E8" s="34">
        <v>8801</v>
      </c>
      <c r="F8" s="34">
        <v>9772</v>
      </c>
      <c r="G8" s="34">
        <v>10308</v>
      </c>
      <c r="H8" s="34">
        <v>10613</v>
      </c>
      <c r="I8" s="35">
        <v>10059</v>
      </c>
      <c r="J8" s="35">
        <v>9827</v>
      </c>
      <c r="K8" s="35">
        <v>10525</v>
      </c>
      <c r="L8" s="36">
        <v>11831</v>
      </c>
      <c r="M8" s="520">
        <v>12200</v>
      </c>
    </row>
    <row r="9" spans="1:17" ht="17.25" customHeight="1">
      <c r="A9" s="33" t="s">
        <v>297</v>
      </c>
      <c r="B9" s="33" t="s">
        <v>298</v>
      </c>
      <c r="C9" s="34">
        <v>2427</v>
      </c>
      <c r="D9" s="34">
        <v>2313</v>
      </c>
      <c r="E9" s="34">
        <v>2793</v>
      </c>
      <c r="F9" s="34">
        <v>2628</v>
      </c>
      <c r="G9" s="34">
        <v>2850</v>
      </c>
      <c r="H9" s="34">
        <v>2805</v>
      </c>
      <c r="I9" s="35">
        <v>3727</v>
      </c>
      <c r="J9" s="35">
        <v>3397</v>
      </c>
      <c r="K9" s="35">
        <v>3799</v>
      </c>
      <c r="L9" s="36">
        <v>4843</v>
      </c>
      <c r="M9" s="520">
        <v>4300</v>
      </c>
    </row>
    <row r="10" spans="1:17" ht="17.25" customHeight="1">
      <c r="A10" s="33" t="s">
        <v>299</v>
      </c>
      <c r="B10" s="33" t="s">
        <v>300</v>
      </c>
      <c r="C10" s="34">
        <v>867</v>
      </c>
      <c r="D10" s="34">
        <v>916</v>
      </c>
      <c r="E10" s="34">
        <v>955</v>
      </c>
      <c r="F10" s="34">
        <v>1055</v>
      </c>
      <c r="G10" s="34">
        <v>1121</v>
      </c>
      <c r="H10" s="34">
        <v>1145</v>
      </c>
      <c r="I10" s="35">
        <v>1456</v>
      </c>
      <c r="J10" s="35">
        <v>1247</v>
      </c>
      <c r="K10" s="139" t="s">
        <v>107</v>
      </c>
      <c r="L10" s="141" t="s">
        <v>107</v>
      </c>
      <c r="M10" s="609" t="s">
        <v>107</v>
      </c>
    </row>
    <row r="11" spans="1:17" ht="17.25" customHeight="1">
      <c r="A11" s="33" t="s">
        <v>301</v>
      </c>
      <c r="B11" s="33" t="s">
        <v>302</v>
      </c>
      <c r="C11" s="34">
        <v>4219</v>
      </c>
      <c r="D11" s="34">
        <v>4562</v>
      </c>
      <c r="E11" s="34">
        <v>4955</v>
      </c>
      <c r="F11" s="34">
        <v>5697</v>
      </c>
      <c r="G11" s="34">
        <v>6208</v>
      </c>
      <c r="H11" s="34">
        <v>6939</v>
      </c>
      <c r="I11" s="35">
        <v>8067</v>
      </c>
      <c r="J11" s="35">
        <v>8083</v>
      </c>
      <c r="K11" s="35">
        <v>10385</v>
      </c>
      <c r="L11" s="36">
        <v>10921</v>
      </c>
      <c r="M11" s="520">
        <v>11500</v>
      </c>
    </row>
    <row r="12" spans="1:17" ht="29.25" customHeight="1">
      <c r="A12" s="33" t="s">
        <v>303</v>
      </c>
      <c r="B12" s="33" t="s">
        <v>304</v>
      </c>
      <c r="C12" s="34">
        <v>5921</v>
      </c>
      <c r="D12" s="34">
        <v>5815</v>
      </c>
      <c r="E12" s="34">
        <v>7363</v>
      </c>
      <c r="F12" s="34">
        <v>8284</v>
      </c>
      <c r="G12" s="34">
        <v>8502</v>
      </c>
      <c r="H12" s="34">
        <v>10223</v>
      </c>
      <c r="I12" s="35">
        <v>11523</v>
      </c>
      <c r="J12" s="35">
        <v>9899</v>
      </c>
      <c r="K12" s="35">
        <v>10792</v>
      </c>
      <c r="L12" s="36">
        <v>11302</v>
      </c>
      <c r="M12" s="520">
        <v>11900</v>
      </c>
    </row>
    <row r="13" spans="1:17" ht="29.25" customHeight="1">
      <c r="A13" s="33" t="s">
        <v>305</v>
      </c>
      <c r="B13" s="33" t="s">
        <v>306</v>
      </c>
      <c r="C13" s="139" t="s">
        <v>107</v>
      </c>
      <c r="D13" s="139" t="s">
        <v>107</v>
      </c>
      <c r="E13" s="139" t="s">
        <v>107</v>
      </c>
      <c r="F13" s="139" t="s">
        <v>107</v>
      </c>
      <c r="G13" s="139" t="s">
        <v>107</v>
      </c>
      <c r="H13" s="139" t="s">
        <v>107</v>
      </c>
      <c r="I13" s="139" t="s">
        <v>107</v>
      </c>
      <c r="J13" s="139" t="s">
        <v>107</v>
      </c>
      <c r="K13" s="35">
        <v>1610</v>
      </c>
      <c r="L13" s="36">
        <v>1886</v>
      </c>
      <c r="M13" s="520">
        <v>1400</v>
      </c>
    </row>
    <row r="14" spans="1:17" ht="17.25" customHeight="1">
      <c r="A14" s="33" t="s">
        <v>307</v>
      </c>
      <c r="B14" s="33" t="s">
        <v>308</v>
      </c>
      <c r="C14" s="34">
        <v>3939</v>
      </c>
      <c r="D14" s="34">
        <v>4265</v>
      </c>
      <c r="E14" s="34">
        <v>4588</v>
      </c>
      <c r="F14" s="34">
        <v>5135</v>
      </c>
      <c r="G14" s="34">
        <v>6371</v>
      </c>
      <c r="H14" s="34">
        <v>7161</v>
      </c>
      <c r="I14" s="35">
        <v>5300</v>
      </c>
      <c r="J14" s="35">
        <v>5073</v>
      </c>
      <c r="K14" s="35">
        <v>630</v>
      </c>
      <c r="L14" s="36">
        <v>818</v>
      </c>
      <c r="M14" s="520">
        <v>600</v>
      </c>
    </row>
    <row r="15" spans="1:17" ht="17.25" customHeight="1">
      <c r="A15" s="33" t="s">
        <v>309</v>
      </c>
      <c r="B15" s="33" t="s">
        <v>310</v>
      </c>
      <c r="C15" s="40">
        <v>-1205</v>
      </c>
      <c r="D15" s="40">
        <v>-1248</v>
      </c>
      <c r="E15" s="40">
        <v>-1311</v>
      </c>
      <c r="F15" s="40">
        <v>-1349</v>
      </c>
      <c r="G15" s="40">
        <v>-1256</v>
      </c>
      <c r="H15" s="40">
        <v>-1293</v>
      </c>
      <c r="I15" s="39">
        <v>-1311</v>
      </c>
      <c r="J15" s="39">
        <v>-1423</v>
      </c>
      <c r="K15" s="39">
        <v>-1197</v>
      </c>
      <c r="L15" s="480">
        <v>-1285</v>
      </c>
      <c r="M15" s="521">
        <v>-1100</v>
      </c>
    </row>
    <row r="16" spans="1:17" ht="17.25" customHeight="1">
      <c r="A16" s="79" t="s">
        <v>311</v>
      </c>
      <c r="B16" s="79" t="s">
        <v>312</v>
      </c>
      <c r="C16" s="80">
        <v>27003</v>
      </c>
      <c r="D16" s="80">
        <v>28107</v>
      </c>
      <c r="E16" s="80">
        <v>31929</v>
      </c>
      <c r="F16" s="80">
        <v>35129</v>
      </c>
      <c r="G16" s="80">
        <v>37959</v>
      </c>
      <c r="H16" s="80">
        <v>41435</v>
      </c>
      <c r="I16" s="81">
        <v>43802</v>
      </c>
      <c r="J16" s="81">
        <v>41267</v>
      </c>
      <c r="K16" s="81">
        <v>44395</v>
      </c>
      <c r="L16" s="82">
        <v>49081</v>
      </c>
      <c r="M16" s="608">
        <v>49200</v>
      </c>
    </row>
    <row r="17" spans="1:13" ht="14.25" customHeight="1">
      <c r="A17" s="6"/>
    </row>
    <row r="18" spans="1:13" ht="14.25" customHeight="1">
      <c r="A18" s="776" t="s">
        <v>313</v>
      </c>
      <c r="B18" s="776"/>
      <c r="C18" s="776"/>
      <c r="D18" s="776"/>
      <c r="E18" s="776"/>
      <c r="F18" s="776"/>
      <c r="G18" s="776"/>
      <c r="H18" s="776"/>
      <c r="I18" s="776"/>
      <c r="J18" s="776"/>
      <c r="K18" s="776"/>
      <c r="L18" s="776"/>
      <c r="M18" s="776"/>
    </row>
    <row r="19" spans="1:13" ht="14.25" customHeight="1">
      <c r="A19" s="776"/>
      <c r="B19" s="776"/>
      <c r="C19" s="776"/>
      <c r="D19" s="776"/>
      <c r="E19" s="776"/>
      <c r="F19" s="776"/>
      <c r="G19" s="776"/>
      <c r="H19" s="776"/>
      <c r="I19" s="776"/>
      <c r="J19" s="776"/>
      <c r="K19" s="776"/>
      <c r="L19" s="776"/>
      <c r="M19" s="776"/>
    </row>
    <row r="20" spans="1:13" ht="14.25" customHeight="1">
      <c r="A20" s="776"/>
      <c r="B20" s="776"/>
      <c r="C20" s="776"/>
      <c r="D20" s="776"/>
      <c r="E20" s="776"/>
      <c r="F20" s="776"/>
      <c r="G20" s="776"/>
      <c r="H20" s="776"/>
      <c r="I20" s="776"/>
      <c r="J20" s="776"/>
      <c r="K20" s="776"/>
      <c r="L20" s="776"/>
      <c r="M20" s="776"/>
    </row>
    <row r="21" spans="1:13" ht="14.25" customHeight="1">
      <c r="A21" s="776"/>
      <c r="B21" s="776"/>
      <c r="C21" s="776"/>
      <c r="D21" s="776"/>
      <c r="E21" s="776"/>
      <c r="F21" s="776"/>
      <c r="G21" s="776"/>
      <c r="H21" s="776"/>
      <c r="I21" s="776"/>
      <c r="J21" s="776"/>
      <c r="K21" s="776"/>
      <c r="L21" s="776"/>
      <c r="M21" s="776"/>
    </row>
    <row r="22" spans="1:13" ht="14.25" customHeight="1">
      <c r="A22" s="776"/>
      <c r="B22" s="776"/>
      <c r="C22" s="776"/>
      <c r="D22" s="776"/>
      <c r="E22" s="776"/>
      <c r="F22" s="776"/>
      <c r="G22" s="776"/>
      <c r="H22" s="776"/>
      <c r="I22" s="776"/>
      <c r="J22" s="776"/>
      <c r="K22" s="776"/>
      <c r="L22" s="776"/>
      <c r="M22" s="776"/>
    </row>
    <row r="23" spans="1:13" ht="14.25" customHeight="1">
      <c r="A23" s="776"/>
      <c r="B23" s="776"/>
      <c r="C23" s="776"/>
      <c r="D23" s="776"/>
      <c r="E23" s="776"/>
      <c r="F23" s="776"/>
      <c r="G23" s="776"/>
      <c r="H23" s="776"/>
      <c r="I23" s="776"/>
      <c r="J23" s="776"/>
      <c r="K23" s="776"/>
      <c r="L23" s="776"/>
      <c r="M23" s="776"/>
    </row>
    <row r="24" spans="1:13" ht="14.25" customHeight="1">
      <c r="A24" s="776"/>
      <c r="B24" s="776"/>
      <c r="C24" s="776"/>
      <c r="D24" s="776"/>
      <c r="E24" s="776"/>
      <c r="F24" s="776"/>
      <c r="G24" s="776"/>
      <c r="H24" s="776"/>
      <c r="I24" s="776"/>
      <c r="J24" s="776"/>
      <c r="K24" s="776"/>
      <c r="L24" s="776"/>
      <c r="M24" s="776"/>
    </row>
    <row r="25" spans="1:13" ht="14.25" customHeight="1">
      <c r="A25" s="776"/>
      <c r="B25" s="776"/>
      <c r="C25" s="776"/>
      <c r="D25" s="776"/>
      <c r="E25" s="776"/>
      <c r="F25" s="776"/>
      <c r="G25" s="776"/>
      <c r="H25" s="776"/>
      <c r="I25" s="776"/>
      <c r="J25" s="776"/>
      <c r="K25" s="776"/>
      <c r="L25" s="776"/>
      <c r="M25" s="776"/>
    </row>
    <row r="26" spans="1:13" ht="14.25" customHeight="1">
      <c r="A26" s="776"/>
      <c r="B26" s="776"/>
      <c r="C26" s="776"/>
      <c r="D26" s="776"/>
      <c r="E26" s="776"/>
      <c r="F26" s="776"/>
      <c r="G26" s="776"/>
      <c r="H26" s="776"/>
      <c r="I26" s="776"/>
      <c r="J26" s="776"/>
      <c r="K26" s="776"/>
      <c r="L26" s="776"/>
      <c r="M26" s="776"/>
    </row>
    <row r="27" spans="1:13" ht="14.25" customHeight="1">
      <c r="A27" s="776"/>
      <c r="B27" s="776"/>
      <c r="C27" s="776"/>
      <c r="D27" s="776"/>
      <c r="E27" s="776"/>
      <c r="F27" s="776"/>
      <c r="G27" s="776"/>
      <c r="H27" s="776"/>
      <c r="I27" s="776"/>
      <c r="J27" s="776"/>
      <c r="K27" s="776"/>
      <c r="L27" s="776"/>
      <c r="M27" s="776"/>
    </row>
    <row r="28" spans="1:13" ht="14.25" customHeight="1">
      <c r="A28" s="776"/>
      <c r="B28" s="776"/>
      <c r="C28" s="776"/>
      <c r="D28" s="776"/>
      <c r="E28" s="776"/>
      <c r="F28" s="776"/>
      <c r="G28" s="776"/>
      <c r="H28" s="776"/>
      <c r="I28" s="776"/>
      <c r="J28" s="776"/>
      <c r="K28" s="776"/>
      <c r="L28" s="776"/>
      <c r="M28" s="776"/>
    </row>
    <row r="29" spans="1:13" ht="14.25" customHeight="1">
      <c r="A29" s="776"/>
      <c r="B29" s="776"/>
      <c r="C29" s="776"/>
      <c r="D29" s="776"/>
      <c r="E29" s="776"/>
      <c r="F29" s="776"/>
      <c r="G29" s="776"/>
      <c r="H29" s="776"/>
      <c r="I29" s="776"/>
      <c r="J29" s="776"/>
      <c r="K29" s="776"/>
      <c r="L29" s="776"/>
      <c r="M29" s="776"/>
    </row>
  </sheetData>
  <sheetProtection password="D4A7" sheet="1" objects="1" scenarios="1"/>
  <mergeCells count="1">
    <mergeCell ref="A18:M29"/>
  </mergeCells>
  <phoneticPr fontId="6"/>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A1:M45"/>
  <sheetViews>
    <sheetView showGridLines="0" view="pageBreakPreview" zoomScaleNormal="100" zoomScaleSheetLayoutView="100" workbookViewId="0"/>
  </sheetViews>
  <sheetFormatPr defaultColWidth="8" defaultRowHeight="14.1" customHeight="1"/>
  <cols>
    <col min="1" max="1" width="17.5" style="3" customWidth="1"/>
    <col min="2" max="2" width="11.25" style="3" customWidth="1"/>
    <col min="3" max="6" width="9.625" style="3" customWidth="1"/>
    <col min="7" max="12" width="9.625" style="6" customWidth="1"/>
    <col min="13" max="13" width="10.625" style="3" customWidth="1"/>
    <col min="14" max="16384" width="8" style="3"/>
  </cols>
  <sheetData>
    <row r="1" spans="1:13" ht="16.5" customHeight="1">
      <c r="A1" s="710"/>
      <c r="B1" s="710"/>
      <c r="C1" s="711"/>
      <c r="D1" s="711"/>
      <c r="E1" s="711"/>
      <c r="F1" s="711"/>
      <c r="G1" s="712"/>
      <c r="H1" s="712"/>
      <c r="I1" s="712"/>
      <c r="J1" s="712"/>
      <c r="K1" s="712"/>
      <c r="L1" s="712"/>
      <c r="M1" s="709" t="str">
        <f>P.1市場①!M1</f>
        <v>　Financial Factbook FYE 2023/03</v>
      </c>
    </row>
    <row r="2" spans="1:13" ht="23.25" customHeight="1">
      <c r="A2" s="4" t="s">
        <v>314</v>
      </c>
      <c r="B2" s="5"/>
    </row>
    <row r="3" spans="1:13" ht="11.25" customHeight="1"/>
    <row r="4" spans="1:13" ht="23.25" customHeight="1" thickBot="1">
      <c r="A4" s="7" t="s">
        <v>315</v>
      </c>
      <c r="B4" s="8"/>
      <c r="C4" s="10"/>
      <c r="D4" s="10"/>
      <c r="E4" s="10"/>
      <c r="F4" s="10"/>
      <c r="G4" s="9"/>
      <c r="H4" s="9"/>
      <c r="I4" s="9"/>
      <c r="J4" s="9"/>
      <c r="K4" s="9"/>
      <c r="L4" s="9"/>
      <c r="M4" s="10"/>
    </row>
    <row r="5" spans="1:13" ht="18.75" customHeight="1">
      <c r="A5" s="57" t="s">
        <v>316</v>
      </c>
      <c r="B5" s="58"/>
    </row>
    <row r="6" spans="1:13" ht="25.5" customHeight="1">
      <c r="A6" s="57" t="s">
        <v>317</v>
      </c>
      <c r="B6" s="58"/>
      <c r="M6" s="11" t="s">
        <v>293</v>
      </c>
    </row>
    <row r="7" spans="1:13" ht="24.95" customHeight="1" thickBot="1">
      <c r="A7" s="13"/>
      <c r="B7" s="13"/>
      <c r="C7" s="14" t="s">
        <v>4</v>
      </c>
      <c r="D7" s="14" t="s">
        <v>5</v>
      </c>
      <c r="E7" s="14" t="s">
        <v>6</v>
      </c>
      <c r="F7" s="14" t="s">
        <v>7</v>
      </c>
      <c r="G7" s="14" t="s">
        <v>8</v>
      </c>
      <c r="H7" s="14" t="s">
        <v>9</v>
      </c>
      <c r="I7" s="15" t="s">
        <v>10</v>
      </c>
      <c r="J7" s="15" t="s">
        <v>11</v>
      </c>
      <c r="K7" s="15" t="s">
        <v>12</v>
      </c>
      <c r="L7" s="524" t="s">
        <v>13</v>
      </c>
      <c r="M7" s="516" t="s">
        <v>294</v>
      </c>
    </row>
    <row r="8" spans="1:13" ht="24" customHeight="1">
      <c r="A8" s="18" t="s">
        <v>318</v>
      </c>
      <c r="B8" s="18" t="s">
        <v>38</v>
      </c>
      <c r="C8" s="19">
        <v>133</v>
      </c>
      <c r="D8" s="19">
        <v>88</v>
      </c>
      <c r="E8" s="19">
        <v>165</v>
      </c>
      <c r="F8" s="19">
        <v>192</v>
      </c>
      <c r="G8" s="19">
        <v>215</v>
      </c>
      <c r="H8" s="19">
        <v>199</v>
      </c>
      <c r="I8" s="20">
        <v>180</v>
      </c>
      <c r="J8" s="20">
        <v>218</v>
      </c>
      <c r="K8" s="20">
        <v>383</v>
      </c>
      <c r="L8" s="21">
        <v>465</v>
      </c>
      <c r="M8" s="518">
        <v>340</v>
      </c>
    </row>
    <row r="9" spans="1:13" ht="17.25" customHeight="1">
      <c r="A9" s="33" t="s">
        <v>319</v>
      </c>
      <c r="B9" s="33" t="s">
        <v>42</v>
      </c>
      <c r="C9" s="34">
        <v>642</v>
      </c>
      <c r="D9" s="34">
        <v>695</v>
      </c>
      <c r="E9" s="34">
        <v>819</v>
      </c>
      <c r="F9" s="34">
        <v>942</v>
      </c>
      <c r="G9" s="34">
        <v>1066</v>
      </c>
      <c r="H9" s="34">
        <v>1022</v>
      </c>
      <c r="I9" s="35">
        <v>985</v>
      </c>
      <c r="J9" s="35">
        <v>908</v>
      </c>
      <c r="K9" s="35">
        <v>966</v>
      </c>
      <c r="L9" s="36">
        <v>1097</v>
      </c>
      <c r="M9" s="520">
        <v>1170</v>
      </c>
    </row>
    <row r="10" spans="1:13" ht="17.25" customHeight="1">
      <c r="A10" s="33" t="s">
        <v>320</v>
      </c>
      <c r="B10" s="33" t="s">
        <v>298</v>
      </c>
      <c r="C10" s="83">
        <v>107</v>
      </c>
      <c r="D10" s="83">
        <v>108</v>
      </c>
      <c r="E10" s="34">
        <v>157</v>
      </c>
      <c r="F10" s="34">
        <v>134</v>
      </c>
      <c r="G10" s="34">
        <v>133</v>
      </c>
      <c r="H10" s="34">
        <v>135</v>
      </c>
      <c r="I10" s="35">
        <v>158</v>
      </c>
      <c r="J10" s="35">
        <v>53</v>
      </c>
      <c r="K10" s="35">
        <v>97</v>
      </c>
      <c r="L10" s="36">
        <v>408</v>
      </c>
      <c r="M10" s="520">
        <v>210</v>
      </c>
    </row>
    <row r="11" spans="1:13" ht="17.25" customHeight="1">
      <c r="A11" s="325" t="s">
        <v>299</v>
      </c>
      <c r="B11" s="33" t="s">
        <v>300</v>
      </c>
      <c r="C11" s="83">
        <v>93</v>
      </c>
      <c r="D11" s="83">
        <v>99</v>
      </c>
      <c r="E11" s="34">
        <v>112</v>
      </c>
      <c r="F11" s="34">
        <v>130</v>
      </c>
      <c r="G11" s="34">
        <v>132</v>
      </c>
      <c r="H11" s="34">
        <v>159</v>
      </c>
      <c r="I11" s="35">
        <v>167</v>
      </c>
      <c r="J11" s="35">
        <v>104</v>
      </c>
      <c r="K11" s="139" t="s">
        <v>107</v>
      </c>
      <c r="L11" s="141" t="s">
        <v>106</v>
      </c>
      <c r="M11" s="609" t="s">
        <v>106</v>
      </c>
    </row>
    <row r="12" spans="1:13" ht="17.25" customHeight="1">
      <c r="A12" s="33" t="s">
        <v>321</v>
      </c>
      <c r="B12" s="33" t="s">
        <v>302</v>
      </c>
      <c r="C12" s="83">
        <v>607</v>
      </c>
      <c r="D12" s="83">
        <v>672</v>
      </c>
      <c r="E12" s="34">
        <v>803</v>
      </c>
      <c r="F12" s="34">
        <v>1007</v>
      </c>
      <c r="G12" s="34">
        <v>1141</v>
      </c>
      <c r="H12" s="34">
        <v>1377</v>
      </c>
      <c r="I12" s="35">
        <v>1406</v>
      </c>
      <c r="J12" s="35">
        <v>1228</v>
      </c>
      <c r="K12" s="35">
        <v>1241</v>
      </c>
      <c r="L12" s="36">
        <v>1329</v>
      </c>
      <c r="M12" s="520">
        <v>1430</v>
      </c>
    </row>
    <row r="13" spans="1:13" ht="27" customHeight="1">
      <c r="A13" s="33" t="s">
        <v>322</v>
      </c>
      <c r="B13" s="33" t="s">
        <v>304</v>
      </c>
      <c r="C13" s="83">
        <v>269</v>
      </c>
      <c r="D13" s="83">
        <v>384</v>
      </c>
      <c r="E13" s="34">
        <v>680</v>
      </c>
      <c r="F13" s="34">
        <v>789</v>
      </c>
      <c r="G13" s="34">
        <v>889</v>
      </c>
      <c r="H13" s="34">
        <v>989</v>
      </c>
      <c r="I13" s="35">
        <v>1206</v>
      </c>
      <c r="J13" s="35">
        <v>1159</v>
      </c>
      <c r="K13" s="35">
        <v>1255</v>
      </c>
      <c r="L13" s="36">
        <v>996</v>
      </c>
      <c r="M13" s="520">
        <v>1240</v>
      </c>
    </row>
    <row r="14" spans="1:13" ht="29.25" customHeight="1">
      <c r="A14" s="33" t="s">
        <v>305</v>
      </c>
      <c r="B14" s="33" t="s">
        <v>306</v>
      </c>
      <c r="C14" s="139" t="s">
        <v>107</v>
      </c>
      <c r="D14" s="139" t="s">
        <v>107</v>
      </c>
      <c r="E14" s="139" t="s">
        <v>107</v>
      </c>
      <c r="F14" s="139" t="s">
        <v>107</v>
      </c>
      <c r="G14" s="139" t="s">
        <v>107</v>
      </c>
      <c r="H14" s="139" t="s">
        <v>107</v>
      </c>
      <c r="I14" s="139" t="s">
        <v>107</v>
      </c>
      <c r="J14" s="139" t="s">
        <v>107</v>
      </c>
      <c r="K14" s="35">
        <v>52</v>
      </c>
      <c r="L14" s="36">
        <v>62</v>
      </c>
      <c r="M14" s="520">
        <v>63</v>
      </c>
    </row>
    <row r="15" spans="1:13" ht="29.25" customHeight="1">
      <c r="A15" s="33" t="s">
        <v>323</v>
      </c>
      <c r="B15" s="33" t="s">
        <v>308</v>
      </c>
      <c r="C15" s="83">
        <v>140</v>
      </c>
      <c r="D15" s="83">
        <v>102</v>
      </c>
      <c r="E15" s="83">
        <v>95</v>
      </c>
      <c r="F15" s="34">
        <v>168</v>
      </c>
      <c r="G15" s="34">
        <v>230</v>
      </c>
      <c r="H15" s="34">
        <v>325</v>
      </c>
      <c r="I15" s="35">
        <v>192</v>
      </c>
      <c r="J15" s="35">
        <v>107</v>
      </c>
      <c r="K15" s="39">
        <v>-59</v>
      </c>
      <c r="L15" s="36">
        <v>54</v>
      </c>
      <c r="M15" s="520">
        <v>20</v>
      </c>
    </row>
    <row r="16" spans="1:13" ht="17.25" customHeight="1">
      <c r="A16" s="33" t="s">
        <v>309</v>
      </c>
      <c r="B16" s="33" t="s">
        <v>310</v>
      </c>
      <c r="C16" s="478">
        <v>-358</v>
      </c>
      <c r="D16" s="478">
        <v>-348</v>
      </c>
      <c r="E16" s="478">
        <v>-403</v>
      </c>
      <c r="F16" s="40">
        <v>-265</v>
      </c>
      <c r="G16" s="40">
        <v>-337</v>
      </c>
      <c r="H16" s="40">
        <v>-486</v>
      </c>
      <c r="I16" s="39">
        <v>-487</v>
      </c>
      <c r="J16" s="39">
        <v>-209</v>
      </c>
      <c r="K16" s="39">
        <v>-105</v>
      </c>
      <c r="L16" s="480">
        <v>237</v>
      </c>
      <c r="M16" s="521">
        <v>-673</v>
      </c>
    </row>
    <row r="17" spans="1:13" ht="17.25" customHeight="1">
      <c r="A17" s="79" t="s">
        <v>311</v>
      </c>
      <c r="B17" s="79" t="s">
        <v>312</v>
      </c>
      <c r="C17" s="454">
        <v>1635</v>
      </c>
      <c r="D17" s="454">
        <v>1803</v>
      </c>
      <c r="E17" s="454">
        <v>2431</v>
      </c>
      <c r="F17" s="80">
        <v>3100</v>
      </c>
      <c r="G17" s="80">
        <v>3471</v>
      </c>
      <c r="H17" s="80">
        <v>3721</v>
      </c>
      <c r="I17" s="81">
        <v>3811</v>
      </c>
      <c r="J17" s="81">
        <v>3571</v>
      </c>
      <c r="K17" s="81">
        <v>3832</v>
      </c>
      <c r="L17" s="82">
        <v>4653</v>
      </c>
      <c r="M17" s="608">
        <v>3800</v>
      </c>
    </row>
    <row r="18" spans="1:13" ht="7.9" customHeight="1">
      <c r="I18" s="314"/>
    </row>
    <row r="19" spans="1:13" ht="24.75" customHeight="1">
      <c r="A19" s="514" t="s">
        <v>324</v>
      </c>
      <c r="B19" s="58"/>
      <c r="I19" s="314"/>
    </row>
    <row r="20" spans="1:13" ht="18.75" customHeight="1">
      <c r="A20" s="514" t="s">
        <v>325</v>
      </c>
      <c r="B20" s="58"/>
      <c r="I20" s="314"/>
    </row>
    <row r="21" spans="1:13" ht="24.75" customHeight="1" thickBot="1">
      <c r="A21" s="13"/>
      <c r="B21" s="13"/>
      <c r="C21" s="14" t="s">
        <v>4</v>
      </c>
      <c r="D21" s="14" t="s">
        <v>5</v>
      </c>
      <c r="E21" s="14" t="s">
        <v>6</v>
      </c>
      <c r="F21" s="14" t="s">
        <v>7</v>
      </c>
      <c r="G21" s="14" t="s">
        <v>8</v>
      </c>
      <c r="H21" s="14" t="s">
        <v>9</v>
      </c>
      <c r="I21" s="15" t="s">
        <v>10</v>
      </c>
      <c r="J21" s="15" t="s">
        <v>11</v>
      </c>
      <c r="K21" s="15" t="s">
        <v>12</v>
      </c>
      <c r="L21" s="16" t="str">
        <f>L7</f>
        <v>'23/03</v>
      </c>
      <c r="M21" s="516" t="str">
        <f>M7</f>
        <v>'24/03
Forecast 計画</v>
      </c>
    </row>
    <row r="22" spans="1:13" ht="21" customHeight="1">
      <c r="A22" s="18" t="s">
        <v>318</v>
      </c>
      <c r="B22" s="18" t="s">
        <v>38</v>
      </c>
      <c r="C22" s="279">
        <v>3.4000000000000002E-2</v>
      </c>
      <c r="D22" s="279">
        <v>2.4E-2</v>
      </c>
      <c r="E22" s="279">
        <v>4.3999999999999997E-2</v>
      </c>
      <c r="F22" s="279">
        <v>4.9000000000000002E-2</v>
      </c>
      <c r="G22" s="279">
        <v>5.6000000000000001E-2</v>
      </c>
      <c r="H22" s="279">
        <v>5.1999999999999998E-2</v>
      </c>
      <c r="I22" s="525">
        <v>3.5999999999999997E-2</v>
      </c>
      <c r="J22" s="525">
        <v>4.2000000000000003E-2</v>
      </c>
      <c r="K22" s="525">
        <v>4.9000000000000002E-2</v>
      </c>
      <c r="L22" s="280">
        <v>5.2999999999999999E-2</v>
      </c>
      <c r="M22" s="706">
        <v>0.04</v>
      </c>
    </row>
    <row r="23" spans="1:13" ht="27" customHeight="1">
      <c r="A23" s="33" t="s">
        <v>319</v>
      </c>
      <c r="B23" s="33" t="s">
        <v>42</v>
      </c>
      <c r="C23" s="526">
        <v>9.2999999999999999E-2</v>
      </c>
      <c r="D23" s="526">
        <v>0.09</v>
      </c>
      <c r="E23" s="526">
        <v>9.2999999999999999E-2</v>
      </c>
      <c r="F23" s="526">
        <v>9.6000000000000002E-2</v>
      </c>
      <c r="G23" s="526">
        <v>0.10299999999999999</v>
      </c>
      <c r="H23" s="526">
        <v>9.6000000000000002E-2</v>
      </c>
      <c r="I23" s="527">
        <v>9.8000000000000004E-2</v>
      </c>
      <c r="J23" s="527">
        <v>9.1999999999999998E-2</v>
      </c>
      <c r="K23" s="527">
        <v>9.1999999999999998E-2</v>
      </c>
      <c r="L23" s="522">
        <v>9.2999999999999999E-2</v>
      </c>
      <c r="M23" s="707">
        <v>9.6000000000000002E-2</v>
      </c>
    </row>
    <row r="24" spans="1:13" ht="18" customHeight="1">
      <c r="A24" s="33" t="s">
        <v>320</v>
      </c>
      <c r="B24" s="33" t="s">
        <v>298</v>
      </c>
      <c r="C24" s="526">
        <v>4.3999999999999997E-2</v>
      </c>
      <c r="D24" s="526">
        <v>4.7E-2</v>
      </c>
      <c r="E24" s="526">
        <v>5.7000000000000002E-2</v>
      </c>
      <c r="F24" s="526">
        <v>5.0999999999999997E-2</v>
      </c>
      <c r="G24" s="526">
        <v>4.7E-2</v>
      </c>
      <c r="H24" s="526">
        <v>4.8000000000000001E-2</v>
      </c>
      <c r="I24" s="527">
        <v>4.2999999999999997E-2</v>
      </c>
      <c r="J24" s="527">
        <v>1.6E-2</v>
      </c>
      <c r="K24" s="527">
        <v>2.5999999999999999E-2</v>
      </c>
      <c r="L24" s="522">
        <v>8.4000000000000005E-2</v>
      </c>
      <c r="M24" s="707">
        <v>4.9000000000000002E-2</v>
      </c>
    </row>
    <row r="25" spans="1:13" ht="18" customHeight="1">
      <c r="A25" s="325" t="s">
        <v>299</v>
      </c>
      <c r="B25" s="33" t="s">
        <v>300</v>
      </c>
      <c r="C25" s="526">
        <v>0.107</v>
      </c>
      <c r="D25" s="526">
        <v>0.109</v>
      </c>
      <c r="E25" s="526">
        <v>0.11799999999999999</v>
      </c>
      <c r="F25" s="526">
        <v>0.124</v>
      </c>
      <c r="G25" s="526">
        <v>0.11799999999999999</v>
      </c>
      <c r="H25" s="526">
        <v>0.13900000000000001</v>
      </c>
      <c r="I25" s="527">
        <v>0.115</v>
      </c>
      <c r="J25" s="527">
        <v>8.4000000000000005E-2</v>
      </c>
      <c r="K25" s="705" t="s">
        <v>106</v>
      </c>
      <c r="L25" s="523" t="s">
        <v>106</v>
      </c>
      <c r="M25" s="708" t="s">
        <v>106</v>
      </c>
    </row>
    <row r="26" spans="1:13" ht="18" customHeight="1">
      <c r="A26" s="33" t="s">
        <v>321</v>
      </c>
      <c r="B26" s="33" t="s">
        <v>302</v>
      </c>
      <c r="C26" s="526">
        <v>0.14399999999999999</v>
      </c>
      <c r="D26" s="526">
        <v>0.14699999999999999</v>
      </c>
      <c r="E26" s="526">
        <v>0.16200000000000001</v>
      </c>
      <c r="F26" s="526">
        <v>0.17699999999999999</v>
      </c>
      <c r="G26" s="526">
        <v>0.184</v>
      </c>
      <c r="H26" s="526">
        <v>0.19800000000000001</v>
      </c>
      <c r="I26" s="527">
        <v>0.17399999999999999</v>
      </c>
      <c r="J26" s="527">
        <v>0.152</v>
      </c>
      <c r="K26" s="527">
        <v>0.12</v>
      </c>
      <c r="L26" s="522">
        <v>0.122</v>
      </c>
      <c r="M26" s="707">
        <v>0.124</v>
      </c>
    </row>
    <row r="27" spans="1:13" ht="27" customHeight="1">
      <c r="A27" s="33" t="s">
        <v>322</v>
      </c>
      <c r="B27" s="33" t="s">
        <v>304</v>
      </c>
      <c r="C27" s="526">
        <v>4.4999999999999998E-2</v>
      </c>
      <c r="D27" s="526">
        <v>6.6000000000000003E-2</v>
      </c>
      <c r="E27" s="526">
        <v>9.1999999999999998E-2</v>
      </c>
      <c r="F27" s="526">
        <v>9.5000000000000001E-2</v>
      </c>
      <c r="G27" s="526">
        <v>0.105</v>
      </c>
      <c r="H27" s="526">
        <v>9.7000000000000003E-2</v>
      </c>
      <c r="I27" s="527">
        <v>0.105</v>
      </c>
      <c r="J27" s="527">
        <v>0.11700000000000001</v>
      </c>
      <c r="K27" s="527">
        <v>0.11600000000000001</v>
      </c>
      <c r="L27" s="522">
        <v>8.7999999999999995E-2</v>
      </c>
      <c r="M27" s="707">
        <v>0.104</v>
      </c>
    </row>
    <row r="28" spans="1:13" ht="27" customHeight="1">
      <c r="A28" s="33" t="s">
        <v>305</v>
      </c>
      <c r="B28" s="33" t="s">
        <v>306</v>
      </c>
      <c r="C28" s="704" t="s">
        <v>106</v>
      </c>
      <c r="D28" s="704" t="s">
        <v>106</v>
      </c>
      <c r="E28" s="704" t="s">
        <v>106</v>
      </c>
      <c r="F28" s="704" t="s">
        <v>106</v>
      </c>
      <c r="G28" s="704" t="s">
        <v>106</v>
      </c>
      <c r="H28" s="704" t="s">
        <v>106</v>
      </c>
      <c r="I28" s="705" t="s">
        <v>106</v>
      </c>
      <c r="J28" s="705" t="s">
        <v>106</v>
      </c>
      <c r="K28" s="527">
        <v>3.3000000000000002E-2</v>
      </c>
      <c r="L28" s="522">
        <v>3.3000000000000002E-2</v>
      </c>
      <c r="M28" s="707">
        <v>4.4999999999999998E-2</v>
      </c>
    </row>
    <row r="29" spans="1:13" ht="18" customHeight="1">
      <c r="A29" s="33" t="s">
        <v>323</v>
      </c>
      <c r="B29" s="33" t="s">
        <v>308</v>
      </c>
      <c r="C29" s="526">
        <v>3.5999999999999997E-2</v>
      </c>
      <c r="D29" s="526">
        <v>2.4E-2</v>
      </c>
      <c r="E29" s="526">
        <v>2.1000000000000001E-2</v>
      </c>
      <c r="F29" s="526">
        <v>3.3000000000000002E-2</v>
      </c>
      <c r="G29" s="526">
        <v>3.5999999999999997E-2</v>
      </c>
      <c r="H29" s="526">
        <v>4.4999999999999998E-2</v>
      </c>
      <c r="I29" s="527">
        <v>3.5999999999999997E-2</v>
      </c>
      <c r="J29" s="527">
        <v>2.1000000000000001E-2</v>
      </c>
      <c r="K29" s="705" t="s">
        <v>106</v>
      </c>
      <c r="L29" s="522">
        <v>6.7000000000000004E-2</v>
      </c>
      <c r="M29" s="707">
        <v>3.3000000000000002E-2</v>
      </c>
    </row>
    <row r="30" spans="1:13" ht="24.75" customHeight="1">
      <c r="A30" s="79" t="s">
        <v>311</v>
      </c>
      <c r="B30" s="79" t="s">
        <v>312</v>
      </c>
      <c r="C30" s="316">
        <v>6.0999999999999999E-2</v>
      </c>
      <c r="D30" s="316">
        <v>6.4000000000000001E-2</v>
      </c>
      <c r="E30" s="316">
        <v>7.5999999999999998E-2</v>
      </c>
      <c r="F30" s="316">
        <v>8.7999999999999995E-2</v>
      </c>
      <c r="G30" s="316">
        <v>9.0999999999999998E-2</v>
      </c>
      <c r="H30" s="316">
        <v>0.09</v>
      </c>
      <c r="I30" s="326">
        <v>8.6999999999999994E-2</v>
      </c>
      <c r="J30" s="326">
        <v>8.6999999999999994E-2</v>
      </c>
      <c r="K30" s="326">
        <v>8.5999999999999993E-2</v>
      </c>
      <c r="L30" s="327">
        <v>9.5000000000000001E-2</v>
      </c>
      <c r="M30" s="745">
        <v>7.6999999999999999E-2</v>
      </c>
    </row>
    <row r="31" spans="1:13" ht="14.25" customHeight="1">
      <c r="A31" s="328"/>
      <c r="B31" s="62"/>
      <c r="C31" s="66"/>
      <c r="D31" s="66"/>
      <c r="E31" s="66"/>
      <c r="F31" s="66"/>
      <c r="G31" s="66"/>
      <c r="H31" s="66"/>
      <c r="I31" s="66"/>
      <c r="J31" s="66"/>
      <c r="K31" s="66"/>
      <c r="L31" s="66"/>
      <c r="M31" s="66"/>
    </row>
    <row r="32" spans="1:13" ht="14.25" customHeight="1">
      <c r="A32" s="776" t="str">
        <f>P.6業績①!A18</f>
        <v>Note: 1. Sales by segment include intersegment  transactions.
         2. Regards to overseas business included in Other Businesses segment, we reclassified the segments according to the business content from the fiscal year ended March 31, 2020. 
             Also, we changed the forecasts of some subsidiaries to segments according to the content of their main business.
         3. The reporting segment changed from FY2022.
               ・Environment and Energy Business, which had been included in Other Businesses segment, changed to the reportable segment to strengthen initiatives for the segment.
               ・We deleted the Existing Home Business segment due to changes in the segmentation of each company included in the segment. 
               ・For certain companies, we changed the segmentation to segments that reflect their respective value chains.
               ・The actual results for FY2021 are rearranged and disclosed according to the changed reporting segment classification. 
         4. From FY2023, Daiwa House Modular Europe changed its reporting segment from the Single-Family Houses Business to the Rental Housing Business. 
             The actual results for FY2022 are rearranged and disclosed according to the changed reporting segment classification.
注: 1. 上記実績には、セグメント間の内部取引を含んでいます。
     2. 2020年３月期より、「その他」セグメントに含めておりました海外事業につきましては、事業内容に沿って各セグメントに変更を行っております。
  　     また、一部の子会社につきましても主要事業の内容に沿ったセグメントに変更を行っております。
     3. 2023年3月期より、報告セグメントを変更しました。
　　　　　　・環境エネルギー事業への取り組みを強化するため、「その他」に含めていた「環境エネルギー事業」を独立セグメントとしました。
　　　　　　・「住宅ストック」事業に含めていた各社のセグメンテーションを変更したため、同セグメントは廃止しました。
　　　　　　・一部のグループ会社について、各々のバリューチェーンに応じたセグメントにセグメンテーションを変更しました。
　　　　　　・2022年3月期の実績については変更後の報告セグメントの区分で組み替えて開示しています。
     4. 2024年3月期より、Daiwa House Modular Europeの報告セグメントを戸建住宅事業から賃貸住宅事業へ変更しました。2023年3月期の実績については、変更後の報告セグメントで組み替えています。</v>
      </c>
      <c r="B32" s="776"/>
      <c r="C32" s="776"/>
      <c r="D32" s="776"/>
      <c r="E32" s="776"/>
      <c r="F32" s="776"/>
      <c r="G32" s="776"/>
      <c r="H32" s="776"/>
      <c r="I32" s="776"/>
      <c r="J32" s="776"/>
      <c r="K32" s="776"/>
      <c r="L32" s="776"/>
      <c r="M32" s="776"/>
    </row>
    <row r="33" spans="1:13" ht="14.25" customHeight="1">
      <c r="A33" s="776"/>
      <c r="B33" s="776"/>
      <c r="C33" s="776"/>
      <c r="D33" s="776"/>
      <c r="E33" s="776"/>
      <c r="F33" s="776"/>
      <c r="G33" s="776"/>
      <c r="H33" s="776"/>
      <c r="I33" s="776"/>
      <c r="J33" s="776"/>
      <c r="K33" s="776"/>
      <c r="L33" s="776"/>
      <c r="M33" s="776"/>
    </row>
    <row r="34" spans="1:13" ht="14.25" customHeight="1">
      <c r="A34" s="776"/>
      <c r="B34" s="776"/>
      <c r="C34" s="776"/>
      <c r="D34" s="776"/>
      <c r="E34" s="776"/>
      <c r="F34" s="776"/>
      <c r="G34" s="776"/>
      <c r="H34" s="776"/>
      <c r="I34" s="776"/>
      <c r="J34" s="776"/>
      <c r="K34" s="776"/>
      <c r="L34" s="776"/>
      <c r="M34" s="776"/>
    </row>
    <row r="35" spans="1:13" ht="14.25" customHeight="1">
      <c r="A35" s="776"/>
      <c r="B35" s="776"/>
      <c r="C35" s="776"/>
      <c r="D35" s="776"/>
      <c r="E35" s="776"/>
      <c r="F35" s="776"/>
      <c r="G35" s="776"/>
      <c r="H35" s="776"/>
      <c r="I35" s="776"/>
      <c r="J35" s="776"/>
      <c r="K35" s="776"/>
      <c r="L35" s="776"/>
      <c r="M35" s="776"/>
    </row>
    <row r="36" spans="1:13" s="67" customFormat="1" ht="12.75" customHeight="1">
      <c r="A36" s="776"/>
      <c r="B36" s="776"/>
      <c r="C36" s="776"/>
      <c r="D36" s="776"/>
      <c r="E36" s="776"/>
      <c r="F36" s="776"/>
      <c r="G36" s="776"/>
      <c r="H36" s="776"/>
      <c r="I36" s="776"/>
      <c r="J36" s="776"/>
      <c r="K36" s="776"/>
      <c r="L36" s="776"/>
      <c r="M36" s="776"/>
    </row>
    <row r="37" spans="1:13" ht="9.9499999999999993" customHeight="1">
      <c r="A37" s="776"/>
      <c r="B37" s="776"/>
      <c r="C37" s="776"/>
      <c r="D37" s="776"/>
      <c r="E37" s="776"/>
      <c r="F37" s="776"/>
      <c r="G37" s="776"/>
      <c r="H37" s="776"/>
      <c r="I37" s="776"/>
      <c r="J37" s="776"/>
      <c r="K37" s="776"/>
      <c r="L37" s="776"/>
      <c r="M37" s="776"/>
    </row>
    <row r="38" spans="1:13" ht="11.25" customHeight="1">
      <c r="A38" s="776"/>
      <c r="B38" s="776"/>
      <c r="C38" s="776"/>
      <c r="D38" s="776"/>
      <c r="E38" s="776"/>
      <c r="F38" s="776"/>
      <c r="G38" s="776"/>
      <c r="H38" s="776"/>
      <c r="I38" s="776"/>
      <c r="J38" s="776"/>
      <c r="K38" s="776"/>
      <c r="L38" s="776"/>
      <c r="M38" s="776"/>
    </row>
    <row r="39" spans="1:13" ht="14.1" customHeight="1">
      <c r="A39" s="776"/>
      <c r="B39" s="776"/>
      <c r="C39" s="776"/>
      <c r="D39" s="776"/>
      <c r="E39" s="776"/>
      <c r="F39" s="776"/>
      <c r="G39" s="776"/>
      <c r="H39" s="776"/>
      <c r="I39" s="776"/>
      <c r="J39" s="776"/>
      <c r="K39" s="776"/>
      <c r="L39" s="776"/>
      <c r="M39" s="776"/>
    </row>
    <row r="40" spans="1:13" ht="14.1" customHeight="1">
      <c r="A40" s="776"/>
      <c r="B40" s="776"/>
      <c r="C40" s="776"/>
      <c r="D40" s="776"/>
      <c r="E40" s="776"/>
      <c r="F40" s="776"/>
      <c r="G40" s="776"/>
      <c r="H40" s="776"/>
      <c r="I40" s="776"/>
      <c r="J40" s="776"/>
      <c r="K40" s="776"/>
      <c r="L40" s="776"/>
      <c r="M40" s="776"/>
    </row>
    <row r="41" spans="1:13" ht="14.1" customHeight="1">
      <c r="A41" s="776"/>
      <c r="B41" s="776"/>
      <c r="C41" s="776"/>
      <c r="D41" s="776"/>
      <c r="E41" s="776"/>
      <c r="F41" s="776"/>
      <c r="G41" s="776"/>
      <c r="H41" s="776"/>
      <c r="I41" s="776"/>
      <c r="J41" s="776"/>
      <c r="K41" s="776"/>
      <c r="L41" s="776"/>
      <c r="M41" s="776"/>
    </row>
    <row r="42" spans="1:13" ht="14.1" customHeight="1">
      <c r="A42" s="776"/>
      <c r="B42" s="776"/>
      <c r="C42" s="776"/>
      <c r="D42" s="776"/>
      <c r="E42" s="776"/>
      <c r="F42" s="776"/>
      <c r="G42" s="776"/>
      <c r="H42" s="776"/>
      <c r="I42" s="776"/>
      <c r="J42" s="776"/>
      <c r="K42" s="776"/>
      <c r="L42" s="776"/>
      <c r="M42" s="776"/>
    </row>
    <row r="43" spans="1:13" ht="14.1" customHeight="1">
      <c r="A43" s="776"/>
      <c r="B43" s="776"/>
      <c r="C43" s="776"/>
      <c r="D43" s="776"/>
      <c r="E43" s="776"/>
      <c r="F43" s="776"/>
      <c r="G43" s="776"/>
      <c r="H43" s="776"/>
      <c r="I43" s="776"/>
      <c r="J43" s="776"/>
      <c r="K43" s="776"/>
      <c r="L43" s="776"/>
      <c r="M43" s="776"/>
    </row>
    <row r="44" spans="1:13" ht="14.1" customHeight="1">
      <c r="A44" s="776"/>
      <c r="B44" s="776"/>
      <c r="C44" s="776"/>
      <c r="D44" s="776"/>
      <c r="E44" s="776"/>
      <c r="F44" s="776"/>
      <c r="G44" s="776"/>
      <c r="H44" s="776"/>
      <c r="I44" s="776"/>
      <c r="J44" s="776"/>
      <c r="K44" s="776"/>
      <c r="L44" s="776"/>
      <c r="M44" s="776"/>
    </row>
    <row r="45" spans="1:13" ht="14.1" customHeight="1">
      <c r="A45" s="776"/>
      <c r="B45" s="776"/>
      <c r="C45" s="776"/>
      <c r="D45" s="776"/>
      <c r="E45" s="776"/>
      <c r="F45" s="776"/>
      <c r="G45" s="776"/>
      <c r="H45" s="776"/>
      <c r="I45" s="776"/>
      <c r="J45" s="776"/>
      <c r="K45" s="776"/>
      <c r="L45" s="776"/>
      <c r="M45" s="776"/>
    </row>
  </sheetData>
  <sheetProtection password="D4A7" sheet="1" objects="1" scenarios="1"/>
  <mergeCells count="1">
    <mergeCell ref="A32:M45"/>
  </mergeCells>
  <phoneticPr fontId="6"/>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pageSetUpPr fitToPage="1"/>
  </sheetPr>
  <dimension ref="A1:L66"/>
  <sheetViews>
    <sheetView showGridLines="0" view="pageBreakPreview" zoomScaleNormal="100" zoomScaleSheetLayoutView="100" workbookViewId="0">
      <selection activeCell="A2" sqref="A2"/>
    </sheetView>
  </sheetViews>
  <sheetFormatPr defaultColWidth="8" defaultRowHeight="14.1" customHeight="1"/>
  <cols>
    <col min="1" max="1" width="26.625" style="3" customWidth="1"/>
    <col min="2" max="2" width="20.625" style="3" customWidth="1"/>
    <col min="3" max="3" width="14.625" style="3" customWidth="1"/>
    <col min="4" max="4" width="10.625" style="3" customWidth="1"/>
    <col min="5" max="10" width="10.625" style="6" customWidth="1"/>
    <col min="11" max="11" width="9.375" style="3" bestFit="1" customWidth="1"/>
    <col min="12" max="12" width="10.25" style="3" bestFit="1" customWidth="1"/>
    <col min="13" max="13" width="8.875" style="3" customWidth="1"/>
    <col min="14" max="16384" width="8" style="3"/>
  </cols>
  <sheetData>
    <row r="1" spans="1:12" ht="16.5" customHeight="1">
      <c r="A1" s="710"/>
      <c r="B1" s="710"/>
      <c r="C1" s="710"/>
      <c r="D1" s="711"/>
      <c r="E1" s="709"/>
      <c r="F1" s="709"/>
      <c r="G1" s="709"/>
      <c r="H1" s="709"/>
      <c r="I1" s="709"/>
      <c r="J1" s="709" t="str">
        <f>P.1市場①!M1</f>
        <v>　Financial Factbook FYE 2023/03</v>
      </c>
    </row>
    <row r="2" spans="1:12" ht="21" customHeight="1">
      <c r="A2" s="4" t="s">
        <v>326</v>
      </c>
      <c r="B2" s="5"/>
      <c r="C2" s="5"/>
    </row>
    <row r="3" spans="1:12" ht="7.5" customHeight="1">
      <c r="L3" s="68"/>
    </row>
    <row r="4" spans="1:12" ht="15" customHeight="1">
      <c r="A4" s="481" t="s">
        <v>327</v>
      </c>
      <c r="L4" s="68"/>
    </row>
    <row r="5" spans="1:12" ht="23.25" customHeight="1" thickBot="1">
      <c r="A5" s="482" t="s">
        <v>328</v>
      </c>
      <c r="B5" s="8"/>
      <c r="C5" s="8"/>
      <c r="D5" s="10"/>
      <c r="E5" s="9"/>
      <c r="F5" s="9"/>
      <c r="G5" s="9"/>
      <c r="H5" s="9"/>
      <c r="I5" s="9"/>
      <c r="J5" s="9"/>
      <c r="L5" s="68"/>
    </row>
    <row r="6" spans="1:12" ht="17.25" customHeight="1">
      <c r="E6" s="11"/>
      <c r="F6" s="11"/>
      <c r="G6" s="11"/>
      <c r="H6" s="11"/>
      <c r="I6" s="11"/>
      <c r="J6" s="11" t="s">
        <v>329</v>
      </c>
    </row>
    <row r="7" spans="1:12" ht="15.75" customHeight="1" thickBot="1">
      <c r="A7" s="245"/>
      <c r="B7" s="245"/>
      <c r="C7" s="245"/>
      <c r="D7" s="276" t="s">
        <v>7</v>
      </c>
      <c r="E7" s="276" t="s">
        <v>8</v>
      </c>
      <c r="F7" s="341" t="s">
        <v>9</v>
      </c>
      <c r="G7" s="341" t="s">
        <v>10</v>
      </c>
      <c r="H7" s="341" t="s">
        <v>11</v>
      </c>
      <c r="I7" s="341" t="s">
        <v>12</v>
      </c>
      <c r="J7" s="277" t="s">
        <v>13</v>
      </c>
    </row>
    <row r="8" spans="1:12" ht="17.25" customHeight="1">
      <c r="A8" s="778" t="s">
        <v>330</v>
      </c>
      <c r="B8" s="351" t="s">
        <v>168</v>
      </c>
      <c r="C8" s="249" t="s">
        <v>235</v>
      </c>
      <c r="D8" s="19">
        <v>1720394</v>
      </c>
      <c r="E8" s="19">
        <v>1814277</v>
      </c>
      <c r="F8" s="20">
        <v>1925518</v>
      </c>
      <c r="G8" s="20">
        <v>1975150</v>
      </c>
      <c r="H8" s="20">
        <v>1863934</v>
      </c>
      <c r="I8" s="20">
        <v>1976165</v>
      </c>
      <c r="J8" s="21">
        <v>2006066</v>
      </c>
    </row>
    <row r="9" spans="1:12" ht="17.25" customHeight="1">
      <c r="A9" s="778"/>
      <c r="B9" s="352" t="s">
        <v>331</v>
      </c>
      <c r="C9" s="250" t="s">
        <v>243</v>
      </c>
      <c r="D9" s="34">
        <v>198673</v>
      </c>
      <c r="E9" s="83">
        <v>237990</v>
      </c>
      <c r="F9" s="84">
        <v>240628</v>
      </c>
      <c r="G9" s="84">
        <v>250053</v>
      </c>
      <c r="H9" s="84">
        <v>226478</v>
      </c>
      <c r="I9" s="84">
        <v>240657</v>
      </c>
      <c r="J9" s="85">
        <v>231631</v>
      </c>
    </row>
    <row r="10" spans="1:12" ht="17.25" customHeight="1">
      <c r="A10" s="778"/>
      <c r="B10" s="352" t="s">
        <v>246</v>
      </c>
      <c r="C10" s="250" t="s">
        <v>332</v>
      </c>
      <c r="D10" s="34">
        <v>212346</v>
      </c>
      <c r="E10" s="34">
        <v>263039</v>
      </c>
      <c r="F10" s="35">
        <v>268457</v>
      </c>
      <c r="G10" s="35">
        <v>275581</v>
      </c>
      <c r="H10" s="35">
        <v>288332</v>
      </c>
      <c r="I10" s="35">
        <v>254870</v>
      </c>
      <c r="J10" s="36">
        <v>261696</v>
      </c>
    </row>
    <row r="11" spans="1:12" ht="17.25" customHeight="1">
      <c r="A11" s="778"/>
      <c r="B11" s="352" t="s">
        <v>333</v>
      </c>
      <c r="C11" s="250" t="s">
        <v>334</v>
      </c>
      <c r="D11" s="34">
        <v>147582</v>
      </c>
      <c r="E11" s="34">
        <v>198223</v>
      </c>
      <c r="F11" s="35">
        <v>182528</v>
      </c>
      <c r="G11" s="35">
        <v>196484</v>
      </c>
      <c r="H11" s="35">
        <v>182546</v>
      </c>
      <c r="I11" s="35">
        <v>165381</v>
      </c>
      <c r="J11" s="36">
        <v>205293</v>
      </c>
    </row>
    <row r="12" spans="1:12" ht="17.25" customHeight="1">
      <c r="A12" s="778"/>
      <c r="B12" s="352" t="s">
        <v>335</v>
      </c>
      <c r="C12" s="250" t="s">
        <v>336</v>
      </c>
      <c r="D12" s="34">
        <v>2410655</v>
      </c>
      <c r="E12" s="34">
        <v>2711058</v>
      </c>
      <c r="F12" s="34">
        <v>2856636</v>
      </c>
      <c r="G12" s="35">
        <v>3087824</v>
      </c>
      <c r="H12" s="35">
        <v>3320005</v>
      </c>
      <c r="I12" s="35">
        <v>3464449</v>
      </c>
      <c r="J12" s="36">
        <v>3876635</v>
      </c>
    </row>
    <row r="13" spans="1:12" ht="17.25" customHeight="1">
      <c r="A13" s="778"/>
      <c r="B13" s="352" t="s">
        <v>337</v>
      </c>
      <c r="C13" s="250" t="s">
        <v>338</v>
      </c>
      <c r="D13" s="34">
        <v>1050139</v>
      </c>
      <c r="E13" s="34">
        <v>1174649</v>
      </c>
      <c r="F13" s="34">
        <v>1253846</v>
      </c>
      <c r="G13" s="35">
        <v>1360805</v>
      </c>
      <c r="H13" s="35">
        <v>1466459</v>
      </c>
      <c r="I13" s="35">
        <v>1560626</v>
      </c>
      <c r="J13" s="36">
        <v>1677463</v>
      </c>
    </row>
    <row r="14" spans="1:12" ht="25.5" customHeight="1">
      <c r="A14" s="779"/>
      <c r="B14" s="484" t="s">
        <v>339</v>
      </c>
      <c r="C14" s="484" t="s">
        <v>340</v>
      </c>
      <c r="D14" s="80">
        <v>482284</v>
      </c>
      <c r="E14" s="80">
        <v>571183</v>
      </c>
      <c r="F14" s="80">
        <v>526116</v>
      </c>
      <c r="G14" s="81">
        <v>769690</v>
      </c>
      <c r="H14" s="81">
        <v>941196</v>
      </c>
      <c r="I14" s="81">
        <v>942721</v>
      </c>
      <c r="J14" s="82">
        <v>1293543</v>
      </c>
    </row>
    <row r="15" spans="1:12" ht="17.25" customHeight="1">
      <c r="A15" s="777" t="s">
        <v>341</v>
      </c>
      <c r="B15" s="375" t="s">
        <v>168</v>
      </c>
      <c r="C15" s="291" t="s">
        <v>235</v>
      </c>
      <c r="D15" s="504">
        <v>82870</v>
      </c>
      <c r="E15" s="504">
        <v>85628</v>
      </c>
      <c r="F15" s="504">
        <v>88001</v>
      </c>
      <c r="G15" s="505">
        <v>90420</v>
      </c>
      <c r="H15" s="505">
        <v>78194</v>
      </c>
      <c r="I15" s="505">
        <v>55697</v>
      </c>
      <c r="J15" s="506">
        <v>60435</v>
      </c>
    </row>
    <row r="16" spans="1:12" ht="17.25" customHeight="1">
      <c r="A16" s="778"/>
      <c r="B16" s="352" t="s">
        <v>331</v>
      </c>
      <c r="C16" s="250" t="s">
        <v>243</v>
      </c>
      <c r="D16" s="34">
        <v>8311</v>
      </c>
      <c r="E16" s="34">
        <v>8196</v>
      </c>
      <c r="F16" s="34">
        <v>10264</v>
      </c>
      <c r="G16" s="35">
        <v>9043</v>
      </c>
      <c r="H16" s="35">
        <v>8247</v>
      </c>
      <c r="I16" s="35">
        <v>4006</v>
      </c>
      <c r="J16" s="36">
        <v>6268</v>
      </c>
    </row>
    <row r="17" spans="1:10" ht="17.25" customHeight="1">
      <c r="A17" s="778"/>
      <c r="B17" s="352" t="s">
        <v>246</v>
      </c>
      <c r="C17" s="250" t="s">
        <v>332</v>
      </c>
      <c r="D17" s="34">
        <v>8559</v>
      </c>
      <c r="E17" s="34">
        <v>8191</v>
      </c>
      <c r="F17" s="34">
        <v>10280</v>
      </c>
      <c r="G17" s="35">
        <v>9055</v>
      </c>
      <c r="H17" s="35">
        <v>8476</v>
      </c>
      <c r="I17" s="35">
        <v>3993</v>
      </c>
      <c r="J17" s="36">
        <v>6283</v>
      </c>
    </row>
    <row r="18" spans="1:10" ht="17.25" customHeight="1">
      <c r="A18" s="778"/>
      <c r="B18" s="352" t="s">
        <v>333</v>
      </c>
      <c r="C18" s="250" t="s">
        <v>334</v>
      </c>
      <c r="D18" s="34">
        <v>5315</v>
      </c>
      <c r="E18" s="34">
        <v>5197</v>
      </c>
      <c r="F18" s="34">
        <v>6431</v>
      </c>
      <c r="G18" s="35">
        <v>5952</v>
      </c>
      <c r="H18" s="35">
        <v>5358</v>
      </c>
      <c r="I18" s="35">
        <v>2730</v>
      </c>
      <c r="J18" s="36">
        <v>3793</v>
      </c>
    </row>
    <row r="19" spans="1:10" ht="17.25" customHeight="1">
      <c r="A19" s="778"/>
      <c r="B19" s="352" t="s">
        <v>335</v>
      </c>
      <c r="C19" s="250" t="s">
        <v>336</v>
      </c>
      <c r="D19" s="34">
        <v>32713</v>
      </c>
      <c r="E19" s="34">
        <v>37205</v>
      </c>
      <c r="F19" s="34">
        <v>44954</v>
      </c>
      <c r="G19" s="35">
        <v>48603</v>
      </c>
      <c r="H19" s="35">
        <v>41056</v>
      </c>
      <c r="I19" s="35">
        <v>30134</v>
      </c>
      <c r="J19" s="36">
        <v>36345</v>
      </c>
    </row>
    <row r="20" spans="1:10" ht="17.25" customHeight="1">
      <c r="A20" s="778"/>
      <c r="B20" s="352" t="s">
        <v>337</v>
      </c>
      <c r="C20" s="250" t="s">
        <v>338</v>
      </c>
      <c r="D20" s="34">
        <v>14847</v>
      </c>
      <c r="E20" s="34">
        <v>18450</v>
      </c>
      <c r="F20" s="34">
        <v>23323</v>
      </c>
      <c r="G20" s="35">
        <v>27346</v>
      </c>
      <c r="H20" s="35">
        <v>20483</v>
      </c>
      <c r="I20" s="35">
        <v>17000</v>
      </c>
      <c r="J20" s="36">
        <v>19975</v>
      </c>
    </row>
    <row r="21" spans="1:10" ht="25.5" customHeight="1">
      <c r="A21" s="779"/>
      <c r="B21" s="484" t="s">
        <v>339</v>
      </c>
      <c r="C21" s="484" t="s">
        <v>340</v>
      </c>
      <c r="D21" s="336" t="s">
        <v>106</v>
      </c>
      <c r="E21" s="336" t="s">
        <v>107</v>
      </c>
      <c r="F21" s="336" t="s">
        <v>107</v>
      </c>
      <c r="G21" s="397" t="s">
        <v>107</v>
      </c>
      <c r="H21" s="397" t="s">
        <v>107</v>
      </c>
      <c r="I21" s="397" t="s">
        <v>106</v>
      </c>
      <c r="J21" s="337" t="s">
        <v>107</v>
      </c>
    </row>
    <row r="22" spans="1:10" ht="17.25" customHeight="1">
      <c r="A22" s="777" t="s">
        <v>342</v>
      </c>
      <c r="B22" s="351" t="s">
        <v>168</v>
      </c>
      <c r="C22" s="249" t="s">
        <v>235</v>
      </c>
      <c r="D22" s="485">
        <v>37738</v>
      </c>
      <c r="E22" s="485">
        <v>42288</v>
      </c>
      <c r="F22" s="485">
        <v>42860</v>
      </c>
      <c r="G22" s="486">
        <v>53426</v>
      </c>
      <c r="H22" s="486">
        <v>44643</v>
      </c>
      <c r="I22" s="486">
        <v>45173</v>
      </c>
      <c r="J22" s="487">
        <v>47374</v>
      </c>
    </row>
    <row r="23" spans="1:10" ht="17.25" customHeight="1">
      <c r="A23" s="778"/>
      <c r="B23" s="352" t="s">
        <v>331</v>
      </c>
      <c r="C23" s="250" t="s">
        <v>243</v>
      </c>
      <c r="D23" s="34">
        <v>1934</v>
      </c>
      <c r="E23" s="34">
        <v>2085</v>
      </c>
      <c r="F23" s="34">
        <v>2131</v>
      </c>
      <c r="G23" s="35">
        <v>4403</v>
      </c>
      <c r="H23" s="35">
        <v>2408</v>
      </c>
      <c r="I23" s="35">
        <v>2787</v>
      </c>
      <c r="J23" s="36">
        <v>3297</v>
      </c>
    </row>
    <row r="24" spans="1:10" ht="17.25" customHeight="1">
      <c r="A24" s="778"/>
      <c r="B24" s="352" t="s">
        <v>246</v>
      </c>
      <c r="C24" s="250" t="s">
        <v>332</v>
      </c>
      <c r="D24" s="34">
        <v>1893</v>
      </c>
      <c r="E24" s="34">
        <v>2072</v>
      </c>
      <c r="F24" s="34">
        <v>2134</v>
      </c>
      <c r="G24" s="35">
        <v>4391</v>
      </c>
      <c r="H24" s="35">
        <v>2350</v>
      </c>
      <c r="I24" s="35">
        <v>2789</v>
      </c>
      <c r="J24" s="36">
        <v>3306</v>
      </c>
    </row>
    <row r="25" spans="1:10" ht="17.25" customHeight="1">
      <c r="A25" s="778"/>
      <c r="B25" s="352" t="s">
        <v>333</v>
      </c>
      <c r="C25" s="250" t="s">
        <v>334</v>
      </c>
      <c r="D25" s="34">
        <v>1354</v>
      </c>
      <c r="E25" s="34">
        <v>1448</v>
      </c>
      <c r="F25" s="34">
        <v>1479</v>
      </c>
      <c r="G25" s="35">
        <v>3014</v>
      </c>
      <c r="H25" s="35">
        <v>1577</v>
      </c>
      <c r="I25" s="35">
        <v>2005</v>
      </c>
      <c r="J25" s="36">
        <v>2119</v>
      </c>
    </row>
    <row r="26" spans="1:10" ht="17.25" customHeight="1">
      <c r="A26" s="778"/>
      <c r="B26" s="352" t="s">
        <v>335</v>
      </c>
      <c r="C26" s="250" t="s">
        <v>336</v>
      </c>
      <c r="D26" s="34">
        <v>17362</v>
      </c>
      <c r="E26" s="34">
        <v>17590</v>
      </c>
      <c r="F26" s="34">
        <v>18813</v>
      </c>
      <c r="G26" s="35">
        <v>23828</v>
      </c>
      <c r="H26" s="35">
        <v>21917</v>
      </c>
      <c r="I26" s="35">
        <v>20876</v>
      </c>
      <c r="J26" s="36">
        <v>21912</v>
      </c>
    </row>
    <row r="27" spans="1:10" ht="17.25" customHeight="1">
      <c r="A27" s="778"/>
      <c r="B27" s="352" t="s">
        <v>337</v>
      </c>
      <c r="C27" s="250" t="s">
        <v>338</v>
      </c>
      <c r="D27" s="34">
        <v>5807</v>
      </c>
      <c r="E27" s="34">
        <v>6849</v>
      </c>
      <c r="F27" s="34">
        <v>7894</v>
      </c>
      <c r="G27" s="35">
        <v>10465</v>
      </c>
      <c r="H27" s="35">
        <v>11138</v>
      </c>
      <c r="I27" s="35">
        <v>12189</v>
      </c>
      <c r="J27" s="36">
        <v>13707</v>
      </c>
    </row>
    <row r="28" spans="1:10" ht="25.5" customHeight="1">
      <c r="A28" s="779"/>
      <c r="B28" s="484" t="s">
        <v>339</v>
      </c>
      <c r="C28" s="484" t="s">
        <v>340</v>
      </c>
      <c r="D28" s="80">
        <v>1200</v>
      </c>
      <c r="E28" s="80">
        <v>200</v>
      </c>
      <c r="F28" s="80">
        <v>200</v>
      </c>
      <c r="G28" s="81">
        <v>200</v>
      </c>
      <c r="H28" s="397" t="s">
        <v>107</v>
      </c>
      <c r="I28" s="397" t="s">
        <v>106</v>
      </c>
      <c r="J28" s="337" t="s">
        <v>107</v>
      </c>
    </row>
    <row r="29" spans="1:10" ht="17.25" customHeight="1">
      <c r="A29" s="777" t="s">
        <v>343</v>
      </c>
      <c r="B29" s="351" t="s">
        <v>168</v>
      </c>
      <c r="C29" s="249" t="s">
        <v>235</v>
      </c>
      <c r="D29" s="485">
        <v>53317</v>
      </c>
      <c r="E29" s="485">
        <v>55006</v>
      </c>
      <c r="F29" s="485">
        <v>54189</v>
      </c>
      <c r="G29" s="486">
        <v>52769</v>
      </c>
      <c r="H29" s="486">
        <v>46198</v>
      </c>
      <c r="I29" s="486">
        <v>50749</v>
      </c>
      <c r="J29" s="487">
        <v>50337</v>
      </c>
    </row>
    <row r="30" spans="1:10" ht="17.25" customHeight="1">
      <c r="A30" s="778"/>
      <c r="B30" s="352" t="s">
        <v>331</v>
      </c>
      <c r="C30" s="250" t="s">
        <v>243</v>
      </c>
      <c r="D30" s="34">
        <v>1832</v>
      </c>
      <c r="E30" s="34">
        <v>1950</v>
      </c>
      <c r="F30" s="34">
        <v>1570</v>
      </c>
      <c r="G30" s="35">
        <v>1835</v>
      </c>
      <c r="H30" s="35">
        <v>2203</v>
      </c>
      <c r="I30" s="35">
        <v>3773</v>
      </c>
      <c r="J30" s="36">
        <v>4535</v>
      </c>
    </row>
    <row r="31" spans="1:10" ht="17.25" customHeight="1">
      <c r="A31" s="778"/>
      <c r="B31" s="352" t="s">
        <v>246</v>
      </c>
      <c r="C31" s="250" t="s">
        <v>332</v>
      </c>
      <c r="D31" s="34">
        <v>2275</v>
      </c>
      <c r="E31" s="34">
        <v>1958</v>
      </c>
      <c r="F31" s="34">
        <v>1571</v>
      </c>
      <c r="G31" s="35">
        <v>1840</v>
      </c>
      <c r="H31" s="35">
        <v>2254</v>
      </c>
      <c r="I31" s="35">
        <v>3793</v>
      </c>
      <c r="J31" s="36">
        <v>4560</v>
      </c>
    </row>
    <row r="32" spans="1:10" ht="17.25" customHeight="1">
      <c r="A32" s="778"/>
      <c r="B32" s="352" t="s">
        <v>333</v>
      </c>
      <c r="C32" s="250" t="s">
        <v>334</v>
      </c>
      <c r="D32" s="142">
        <v>1544</v>
      </c>
      <c r="E32" s="34">
        <v>1202</v>
      </c>
      <c r="F32" s="34">
        <v>203</v>
      </c>
      <c r="G32" s="35">
        <v>1251</v>
      </c>
      <c r="H32" s="35">
        <v>1291</v>
      </c>
      <c r="I32" s="35">
        <v>2484</v>
      </c>
      <c r="J32" s="36">
        <v>2986</v>
      </c>
    </row>
    <row r="33" spans="1:10" ht="17.25" customHeight="1">
      <c r="A33" s="778"/>
      <c r="B33" s="352" t="s">
        <v>335</v>
      </c>
      <c r="C33" s="250" t="s">
        <v>336</v>
      </c>
      <c r="D33" s="34">
        <v>41021</v>
      </c>
      <c r="E33" s="34">
        <v>41554</v>
      </c>
      <c r="F33" s="34">
        <v>42130</v>
      </c>
      <c r="G33" s="35">
        <v>43612</v>
      </c>
      <c r="H33" s="35">
        <v>35117</v>
      </c>
      <c r="I33" s="35">
        <v>36431</v>
      </c>
      <c r="J33" s="36">
        <v>35117</v>
      </c>
    </row>
    <row r="34" spans="1:10" ht="17.25" customHeight="1">
      <c r="A34" s="778"/>
      <c r="B34" s="352" t="s">
        <v>337</v>
      </c>
      <c r="C34" s="250" t="s">
        <v>338</v>
      </c>
      <c r="D34" s="34">
        <v>23364</v>
      </c>
      <c r="E34" s="34">
        <v>24067</v>
      </c>
      <c r="F34" s="34">
        <v>23894</v>
      </c>
      <c r="G34" s="35">
        <v>25043</v>
      </c>
      <c r="H34" s="35">
        <v>19031</v>
      </c>
      <c r="I34" s="35">
        <v>20986</v>
      </c>
      <c r="J34" s="36">
        <v>23214</v>
      </c>
    </row>
    <row r="35" spans="1:10" ht="25.5" customHeight="1">
      <c r="A35" s="779"/>
      <c r="B35" s="484" t="s">
        <v>339</v>
      </c>
      <c r="C35" s="484" t="s">
        <v>340</v>
      </c>
      <c r="D35" s="336" t="s">
        <v>106</v>
      </c>
      <c r="E35" s="336" t="s">
        <v>107</v>
      </c>
      <c r="F35" s="336" t="s">
        <v>107</v>
      </c>
      <c r="G35" s="397" t="s">
        <v>107</v>
      </c>
      <c r="H35" s="397" t="s">
        <v>107</v>
      </c>
      <c r="I35" s="397" t="s">
        <v>106</v>
      </c>
      <c r="J35" s="337" t="s">
        <v>107</v>
      </c>
    </row>
    <row r="36" spans="1:10" ht="17.25" customHeight="1">
      <c r="A36" s="777" t="s">
        <v>344</v>
      </c>
      <c r="B36" s="375" t="s">
        <v>168</v>
      </c>
      <c r="C36" s="291" t="s">
        <v>235</v>
      </c>
      <c r="D36" s="513" t="s">
        <v>106</v>
      </c>
      <c r="E36" s="513" t="s">
        <v>106</v>
      </c>
      <c r="F36" s="488">
        <v>84766</v>
      </c>
      <c r="G36" s="489">
        <v>105026</v>
      </c>
      <c r="H36" s="489">
        <v>155691</v>
      </c>
      <c r="I36" s="489">
        <v>194631</v>
      </c>
      <c r="J36" s="490">
        <v>279528</v>
      </c>
    </row>
    <row r="37" spans="1:10" ht="17.25" customHeight="1">
      <c r="A37" s="778"/>
      <c r="B37" s="352" t="s">
        <v>331</v>
      </c>
      <c r="C37" s="250" t="s">
        <v>243</v>
      </c>
      <c r="D37" s="145" t="s">
        <v>106</v>
      </c>
      <c r="E37" s="145" t="s">
        <v>106</v>
      </c>
      <c r="F37" s="142">
        <v>6222</v>
      </c>
      <c r="G37" s="143">
        <v>8790</v>
      </c>
      <c r="H37" s="143">
        <v>16864</v>
      </c>
      <c r="I37" s="143">
        <v>18047</v>
      </c>
      <c r="J37" s="144">
        <v>27803</v>
      </c>
    </row>
    <row r="38" spans="1:10" ht="17.25" customHeight="1">
      <c r="A38" s="778"/>
      <c r="B38" s="352" t="s">
        <v>246</v>
      </c>
      <c r="C38" s="250" t="s">
        <v>332</v>
      </c>
      <c r="D38" s="145" t="s">
        <v>106</v>
      </c>
      <c r="E38" s="145" t="s">
        <v>106</v>
      </c>
      <c r="F38" s="142">
        <v>6150</v>
      </c>
      <c r="G38" s="143">
        <v>8785</v>
      </c>
      <c r="H38" s="143">
        <v>16679</v>
      </c>
      <c r="I38" s="143">
        <v>18129</v>
      </c>
      <c r="J38" s="144">
        <v>28050</v>
      </c>
    </row>
    <row r="39" spans="1:10" ht="17.25" customHeight="1">
      <c r="A39" s="778"/>
      <c r="B39" s="352" t="s">
        <v>333</v>
      </c>
      <c r="C39" s="250" t="s">
        <v>334</v>
      </c>
      <c r="D39" s="145" t="s">
        <v>106</v>
      </c>
      <c r="E39" s="145" t="s">
        <v>106</v>
      </c>
      <c r="F39" s="142">
        <v>5879</v>
      </c>
      <c r="G39" s="143">
        <v>8138</v>
      </c>
      <c r="H39" s="143">
        <v>14147</v>
      </c>
      <c r="I39" s="143">
        <v>16412</v>
      </c>
      <c r="J39" s="144">
        <v>27902</v>
      </c>
    </row>
    <row r="40" spans="1:10" ht="17.25" customHeight="1">
      <c r="A40" s="778"/>
      <c r="B40" s="352" t="s">
        <v>335</v>
      </c>
      <c r="C40" s="250" t="s">
        <v>336</v>
      </c>
      <c r="D40" s="145" t="s">
        <v>106</v>
      </c>
      <c r="E40" s="145" t="s">
        <v>106</v>
      </c>
      <c r="F40" s="142">
        <v>97896</v>
      </c>
      <c r="G40" s="143">
        <v>112249</v>
      </c>
      <c r="H40" s="143">
        <v>155796</v>
      </c>
      <c r="I40" s="143">
        <v>223765</v>
      </c>
      <c r="J40" s="144">
        <v>257119</v>
      </c>
    </row>
    <row r="41" spans="1:10" ht="17.25" customHeight="1">
      <c r="A41" s="778"/>
      <c r="B41" s="352" t="s">
        <v>337</v>
      </c>
      <c r="C41" s="250" t="s">
        <v>338</v>
      </c>
      <c r="D41" s="145" t="s">
        <v>106</v>
      </c>
      <c r="E41" s="145" t="s">
        <v>106</v>
      </c>
      <c r="F41" s="142">
        <v>35254</v>
      </c>
      <c r="G41" s="143">
        <v>39584</v>
      </c>
      <c r="H41" s="143">
        <v>61172</v>
      </c>
      <c r="I41" s="143">
        <v>88315</v>
      </c>
      <c r="J41" s="144">
        <v>120493</v>
      </c>
    </row>
    <row r="42" spans="1:10" ht="25.5" customHeight="1">
      <c r="A42" s="779"/>
      <c r="B42" s="484" t="s">
        <v>339</v>
      </c>
      <c r="C42" s="484" t="s">
        <v>340</v>
      </c>
      <c r="D42" s="336" t="s">
        <v>106</v>
      </c>
      <c r="E42" s="336" t="s">
        <v>106</v>
      </c>
      <c r="F42" s="80">
        <v>54826</v>
      </c>
      <c r="G42" s="81">
        <v>62317</v>
      </c>
      <c r="H42" s="81">
        <v>77969</v>
      </c>
      <c r="I42" s="81">
        <v>104721</v>
      </c>
      <c r="J42" s="82">
        <v>107801</v>
      </c>
    </row>
    <row r="43" spans="1:10" ht="17.25" customHeight="1">
      <c r="A43" s="777" t="s">
        <v>345</v>
      </c>
      <c r="B43" s="375" t="s">
        <v>168</v>
      </c>
      <c r="C43" s="291" t="s">
        <v>235</v>
      </c>
      <c r="D43" s="504">
        <v>82851</v>
      </c>
      <c r="E43" s="504">
        <v>91537</v>
      </c>
      <c r="F43" s="504">
        <v>94823</v>
      </c>
      <c r="G43" s="505">
        <v>97875</v>
      </c>
      <c r="H43" s="504">
        <v>99870</v>
      </c>
      <c r="I43" s="504">
        <v>230363</v>
      </c>
      <c r="J43" s="506">
        <v>619994</v>
      </c>
    </row>
    <row r="44" spans="1:10" ht="17.25" customHeight="1">
      <c r="A44" s="778"/>
      <c r="B44" s="352" t="s">
        <v>331</v>
      </c>
      <c r="C44" s="250" t="s">
        <v>243</v>
      </c>
      <c r="D44" s="34">
        <v>5128</v>
      </c>
      <c r="E44" s="34">
        <v>6890</v>
      </c>
      <c r="F44" s="34">
        <v>8840</v>
      </c>
      <c r="G44" s="35">
        <v>9016</v>
      </c>
      <c r="H44" s="34">
        <v>8203</v>
      </c>
      <c r="I44" s="34">
        <v>17597</v>
      </c>
      <c r="J44" s="36">
        <v>42242</v>
      </c>
    </row>
    <row r="45" spans="1:10" ht="17.25" customHeight="1">
      <c r="A45" s="778"/>
      <c r="B45" s="352" t="s">
        <v>246</v>
      </c>
      <c r="C45" s="250" t="s">
        <v>332</v>
      </c>
      <c r="D45" s="34">
        <v>5486</v>
      </c>
      <c r="E45" s="34">
        <v>7125</v>
      </c>
      <c r="F45" s="34">
        <v>9209</v>
      </c>
      <c r="G45" s="35">
        <v>9387</v>
      </c>
      <c r="H45" s="34">
        <v>9020</v>
      </c>
      <c r="I45" s="34">
        <v>18494</v>
      </c>
      <c r="J45" s="36">
        <v>43291</v>
      </c>
    </row>
    <row r="46" spans="1:10" ht="17.25" customHeight="1">
      <c r="A46" s="778"/>
      <c r="B46" s="352" t="s">
        <v>333</v>
      </c>
      <c r="C46" s="250" t="s">
        <v>334</v>
      </c>
      <c r="D46" s="34">
        <v>3493</v>
      </c>
      <c r="E46" s="34">
        <v>4596</v>
      </c>
      <c r="F46" s="34">
        <v>6036</v>
      </c>
      <c r="G46" s="35">
        <v>6151</v>
      </c>
      <c r="H46" s="34">
        <v>5698</v>
      </c>
      <c r="I46" s="34">
        <v>12382</v>
      </c>
      <c r="J46" s="36">
        <v>30871</v>
      </c>
    </row>
    <row r="47" spans="1:10" ht="17.25" customHeight="1">
      <c r="A47" s="778"/>
      <c r="B47" s="352" t="s">
        <v>335</v>
      </c>
      <c r="C47" s="250" t="s">
        <v>336</v>
      </c>
      <c r="D47" s="34">
        <v>54569</v>
      </c>
      <c r="E47" s="34">
        <v>57918</v>
      </c>
      <c r="F47" s="34">
        <v>65670</v>
      </c>
      <c r="G47" s="35">
        <v>71170</v>
      </c>
      <c r="H47" s="34">
        <v>79301</v>
      </c>
      <c r="I47" s="34">
        <v>186834</v>
      </c>
      <c r="J47" s="36">
        <v>212762</v>
      </c>
    </row>
    <row r="48" spans="1:10" ht="17.25" customHeight="1">
      <c r="A48" s="778"/>
      <c r="B48" s="352" t="s">
        <v>337</v>
      </c>
      <c r="C48" s="250" t="s">
        <v>338</v>
      </c>
      <c r="D48" s="34">
        <v>31210</v>
      </c>
      <c r="E48" s="34">
        <v>34757</v>
      </c>
      <c r="F48" s="34">
        <v>39413</v>
      </c>
      <c r="G48" s="35">
        <v>43753</v>
      </c>
      <c r="H48" s="34">
        <v>47597</v>
      </c>
      <c r="I48" s="34">
        <v>78622</v>
      </c>
      <c r="J48" s="36">
        <v>94398</v>
      </c>
    </row>
    <row r="49" spans="1:10" ht="25.5" customHeight="1">
      <c r="A49" s="779"/>
      <c r="B49" s="484" t="s">
        <v>339</v>
      </c>
      <c r="C49" s="484" t="s">
        <v>340</v>
      </c>
      <c r="D49" s="336" t="s">
        <v>106</v>
      </c>
      <c r="E49" s="336" t="s">
        <v>107</v>
      </c>
      <c r="F49" s="336" t="s">
        <v>107</v>
      </c>
      <c r="G49" s="397" t="s">
        <v>107</v>
      </c>
      <c r="H49" s="336" t="s">
        <v>107</v>
      </c>
      <c r="I49" s="336" t="s">
        <v>106</v>
      </c>
      <c r="J49" s="337" t="s">
        <v>107</v>
      </c>
    </row>
    <row r="50" spans="1:10" ht="17.25" customHeight="1">
      <c r="A50" s="777" t="s">
        <v>346</v>
      </c>
      <c r="B50" s="375" t="s">
        <v>168</v>
      </c>
      <c r="C50" s="291" t="s">
        <v>235</v>
      </c>
      <c r="D50" s="504">
        <v>397729</v>
      </c>
      <c r="E50" s="504">
        <v>437682</v>
      </c>
      <c r="F50" s="504">
        <v>473335</v>
      </c>
      <c r="G50" s="505">
        <v>503086</v>
      </c>
      <c r="H50" s="505">
        <v>531117</v>
      </c>
      <c r="I50" s="505">
        <v>396521</v>
      </c>
      <c r="J50" s="401" t="s">
        <v>107</v>
      </c>
    </row>
    <row r="51" spans="1:10" ht="17.25" customHeight="1">
      <c r="A51" s="778"/>
      <c r="B51" s="352" t="s">
        <v>331</v>
      </c>
      <c r="C51" s="250" t="s">
        <v>243</v>
      </c>
      <c r="D51" s="34">
        <v>6053</v>
      </c>
      <c r="E51" s="34">
        <v>6255</v>
      </c>
      <c r="F51" s="34">
        <v>8340</v>
      </c>
      <c r="G51" s="35">
        <v>10680</v>
      </c>
      <c r="H51" s="35">
        <v>18133</v>
      </c>
      <c r="I51" s="35">
        <v>14870</v>
      </c>
      <c r="J51" s="141" t="s">
        <v>106</v>
      </c>
    </row>
    <row r="52" spans="1:10" ht="17.25" customHeight="1">
      <c r="A52" s="778"/>
      <c r="B52" s="352" t="s">
        <v>246</v>
      </c>
      <c r="C52" s="250" t="s">
        <v>332</v>
      </c>
      <c r="D52" s="34">
        <v>8202</v>
      </c>
      <c r="E52" s="34">
        <v>7566</v>
      </c>
      <c r="F52" s="34">
        <v>9862</v>
      </c>
      <c r="G52" s="35">
        <v>13105</v>
      </c>
      <c r="H52" s="35">
        <v>20872</v>
      </c>
      <c r="I52" s="35">
        <v>24146</v>
      </c>
      <c r="J52" s="141" t="s">
        <v>106</v>
      </c>
    </row>
    <row r="53" spans="1:10" ht="17.25" customHeight="1">
      <c r="A53" s="778"/>
      <c r="B53" s="352" t="s">
        <v>333</v>
      </c>
      <c r="C53" s="250" t="s">
        <v>334</v>
      </c>
      <c r="D53" s="34">
        <v>5739</v>
      </c>
      <c r="E53" s="34">
        <v>5378</v>
      </c>
      <c r="F53" s="34">
        <v>6868</v>
      </c>
      <c r="G53" s="35">
        <v>6953</v>
      </c>
      <c r="H53" s="35">
        <v>13681</v>
      </c>
      <c r="I53" s="35">
        <v>19860</v>
      </c>
      <c r="J53" s="141" t="s">
        <v>106</v>
      </c>
    </row>
    <row r="54" spans="1:10" ht="17.25" customHeight="1">
      <c r="A54" s="778"/>
      <c r="B54" s="352" t="s">
        <v>335</v>
      </c>
      <c r="C54" s="250" t="s">
        <v>336</v>
      </c>
      <c r="D54" s="34">
        <v>78917</v>
      </c>
      <c r="E54" s="34">
        <v>88981</v>
      </c>
      <c r="F54" s="34">
        <v>114258</v>
      </c>
      <c r="G54" s="35">
        <v>132569</v>
      </c>
      <c r="H54" s="35">
        <v>139419</v>
      </c>
      <c r="I54" s="140" t="s">
        <v>106</v>
      </c>
      <c r="J54" s="141" t="s">
        <v>107</v>
      </c>
    </row>
    <row r="55" spans="1:10" ht="17.25" customHeight="1">
      <c r="A55" s="778"/>
      <c r="B55" s="352" t="s">
        <v>337</v>
      </c>
      <c r="C55" s="250" t="s">
        <v>338</v>
      </c>
      <c r="D55" s="34">
        <v>16428</v>
      </c>
      <c r="E55" s="34">
        <v>19379</v>
      </c>
      <c r="F55" s="34">
        <v>23587</v>
      </c>
      <c r="G55" s="35">
        <v>26934</v>
      </c>
      <c r="H55" s="35">
        <v>13949</v>
      </c>
      <c r="I55" s="140" t="s">
        <v>106</v>
      </c>
      <c r="J55" s="141" t="s">
        <v>107</v>
      </c>
    </row>
    <row r="56" spans="1:10" ht="25.5" customHeight="1">
      <c r="A56" s="779"/>
      <c r="B56" s="484" t="s">
        <v>339</v>
      </c>
      <c r="C56" s="484" t="s">
        <v>340</v>
      </c>
      <c r="D56" s="336" t="s">
        <v>106</v>
      </c>
      <c r="E56" s="336" t="s">
        <v>107</v>
      </c>
      <c r="F56" s="336" t="s">
        <v>107</v>
      </c>
      <c r="G56" s="397" t="s">
        <v>107</v>
      </c>
      <c r="H56" s="397" t="s">
        <v>107</v>
      </c>
      <c r="I56" s="397" t="s">
        <v>106</v>
      </c>
      <c r="J56" s="337" t="s">
        <v>107</v>
      </c>
    </row>
    <row r="57" spans="1:10" ht="17.25" customHeight="1">
      <c r="A57" s="777" t="s">
        <v>347</v>
      </c>
      <c r="B57" s="375" t="s">
        <v>168</v>
      </c>
      <c r="C57" s="291" t="s">
        <v>235</v>
      </c>
      <c r="D57" s="398" t="s">
        <v>106</v>
      </c>
      <c r="E57" s="398" t="s">
        <v>106</v>
      </c>
      <c r="F57" s="398" t="s">
        <v>106</v>
      </c>
      <c r="G57" s="400" t="s">
        <v>106</v>
      </c>
      <c r="H57" s="400" t="s">
        <v>106</v>
      </c>
      <c r="I57" s="400">
        <v>24619</v>
      </c>
      <c r="J57" s="401">
        <v>28215</v>
      </c>
    </row>
    <row r="58" spans="1:10" ht="17.25" customHeight="1">
      <c r="A58" s="778"/>
      <c r="B58" s="352" t="s">
        <v>331</v>
      </c>
      <c r="C58" s="250" t="s">
        <v>243</v>
      </c>
      <c r="D58" s="139" t="s">
        <v>106</v>
      </c>
      <c r="E58" s="139" t="s">
        <v>106</v>
      </c>
      <c r="F58" s="139" t="s">
        <v>106</v>
      </c>
      <c r="G58" s="140" t="s">
        <v>106</v>
      </c>
      <c r="H58" s="140" t="s">
        <v>106</v>
      </c>
      <c r="I58" s="140">
        <v>2350</v>
      </c>
      <c r="J58" s="141">
        <v>2344</v>
      </c>
    </row>
    <row r="59" spans="1:10" ht="17.25" customHeight="1">
      <c r="A59" s="778"/>
      <c r="B59" s="352" t="s">
        <v>246</v>
      </c>
      <c r="C59" s="250" t="s">
        <v>332</v>
      </c>
      <c r="D59" s="139" t="s">
        <v>106</v>
      </c>
      <c r="E59" s="139" t="s">
        <v>106</v>
      </c>
      <c r="F59" s="139" t="s">
        <v>106</v>
      </c>
      <c r="G59" s="140" t="s">
        <v>106</v>
      </c>
      <c r="H59" s="140" t="s">
        <v>106</v>
      </c>
      <c r="I59" s="140">
        <v>2351</v>
      </c>
      <c r="J59" s="141">
        <v>2321</v>
      </c>
    </row>
    <row r="60" spans="1:10" ht="17.25" customHeight="1">
      <c r="A60" s="778"/>
      <c r="B60" s="352" t="s">
        <v>333</v>
      </c>
      <c r="C60" s="250" t="s">
        <v>334</v>
      </c>
      <c r="D60" s="139" t="s">
        <v>106</v>
      </c>
      <c r="E60" s="139" t="s">
        <v>106</v>
      </c>
      <c r="F60" s="139" t="s">
        <v>106</v>
      </c>
      <c r="G60" s="140" t="s">
        <v>106</v>
      </c>
      <c r="H60" s="140" t="s">
        <v>106</v>
      </c>
      <c r="I60" s="140">
        <v>1274</v>
      </c>
      <c r="J60" s="141">
        <v>1731</v>
      </c>
    </row>
    <row r="61" spans="1:10" ht="17.25" customHeight="1">
      <c r="A61" s="778"/>
      <c r="B61" s="352" t="s">
        <v>335</v>
      </c>
      <c r="C61" s="250" t="s">
        <v>336</v>
      </c>
      <c r="D61" s="139" t="s">
        <v>106</v>
      </c>
      <c r="E61" s="139" t="s">
        <v>106</v>
      </c>
      <c r="F61" s="139" t="s">
        <v>106</v>
      </c>
      <c r="G61" s="140" t="s">
        <v>106</v>
      </c>
      <c r="H61" s="140" t="s">
        <v>106</v>
      </c>
      <c r="I61" s="140">
        <v>14143</v>
      </c>
      <c r="J61" s="141">
        <v>14169</v>
      </c>
    </row>
    <row r="62" spans="1:10" ht="17.25" customHeight="1">
      <c r="A62" s="778"/>
      <c r="B62" s="352" t="s">
        <v>337</v>
      </c>
      <c r="C62" s="250" t="s">
        <v>338</v>
      </c>
      <c r="D62" s="139" t="s">
        <v>106</v>
      </c>
      <c r="E62" s="139" t="s">
        <v>106</v>
      </c>
      <c r="F62" s="139" t="s">
        <v>106</v>
      </c>
      <c r="G62" s="140" t="s">
        <v>106</v>
      </c>
      <c r="H62" s="140" t="s">
        <v>106</v>
      </c>
      <c r="I62" s="140">
        <v>5977</v>
      </c>
      <c r="J62" s="141">
        <v>7326</v>
      </c>
    </row>
    <row r="63" spans="1:10" ht="25.5" customHeight="1">
      <c r="A63" s="779"/>
      <c r="B63" s="484" t="s">
        <v>339</v>
      </c>
      <c r="C63" s="484" t="s">
        <v>340</v>
      </c>
      <c r="D63" s="336" t="s">
        <v>106</v>
      </c>
      <c r="E63" s="336" t="s">
        <v>107</v>
      </c>
      <c r="F63" s="336" t="s">
        <v>107</v>
      </c>
      <c r="G63" s="397" t="s">
        <v>107</v>
      </c>
      <c r="H63" s="397" t="s">
        <v>107</v>
      </c>
      <c r="I63" s="397" t="s">
        <v>106</v>
      </c>
      <c r="J63" s="337" t="s">
        <v>107</v>
      </c>
    </row>
    <row r="64" spans="1:10" ht="8.25" customHeight="1"/>
    <row r="65" spans="1:10" ht="42.75" customHeight="1">
      <c r="A65" s="781" t="s">
        <v>348</v>
      </c>
      <c r="B65" s="781"/>
      <c r="C65" s="781"/>
      <c r="D65" s="781"/>
      <c r="E65" s="781"/>
      <c r="F65" s="781"/>
      <c r="G65" s="781"/>
      <c r="H65" s="781"/>
      <c r="I65" s="781"/>
      <c r="J65" s="781"/>
    </row>
    <row r="66" spans="1:10" ht="42.75" customHeight="1">
      <c r="A66" s="780" t="s">
        <v>656</v>
      </c>
      <c r="B66" s="780"/>
      <c r="C66" s="780"/>
      <c r="D66" s="780"/>
      <c r="E66" s="780"/>
      <c r="F66" s="780"/>
      <c r="G66" s="780"/>
      <c r="H66" s="780"/>
      <c r="I66" s="780"/>
      <c r="J66" s="780"/>
    </row>
  </sheetData>
  <sheetProtection password="D4A7" sheet="1" objects="1" scenarios="1"/>
  <mergeCells count="10">
    <mergeCell ref="A15:A21"/>
    <mergeCell ref="A8:A14"/>
    <mergeCell ref="A36:A42"/>
    <mergeCell ref="A22:A28"/>
    <mergeCell ref="A29:A35"/>
    <mergeCell ref="A43:A49"/>
    <mergeCell ref="A50:A56"/>
    <mergeCell ref="A57:A63"/>
    <mergeCell ref="A66:J66"/>
    <mergeCell ref="A65:J65"/>
  </mergeCells>
  <phoneticPr fontId="6"/>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pageSetUpPr fitToPage="1"/>
  </sheetPr>
  <dimension ref="A1:L59"/>
  <sheetViews>
    <sheetView showGridLines="0" view="pageBreakPreview" zoomScaleNormal="100" zoomScaleSheetLayoutView="100" workbookViewId="0"/>
  </sheetViews>
  <sheetFormatPr defaultColWidth="8" defaultRowHeight="14.1" customHeight="1"/>
  <cols>
    <col min="1" max="1" width="26.625" style="3" customWidth="1"/>
    <col min="2" max="2" width="20.625" style="3" customWidth="1"/>
    <col min="3" max="3" width="14.625" style="3" customWidth="1"/>
    <col min="4" max="4" width="10.625" style="3" customWidth="1"/>
    <col min="5" max="10" width="10.625" style="6" customWidth="1"/>
    <col min="11" max="11" width="9.375" style="3" bestFit="1" customWidth="1"/>
    <col min="12" max="12" width="10.25" style="3" bestFit="1" customWidth="1"/>
    <col min="13" max="13" width="8.875" style="3" customWidth="1"/>
    <col min="14" max="16384" width="8" style="3"/>
  </cols>
  <sheetData>
    <row r="1" spans="1:12" ht="16.5" customHeight="1">
      <c r="A1" s="710"/>
      <c r="B1" s="710"/>
      <c r="C1" s="710"/>
      <c r="D1" s="711"/>
      <c r="E1" s="709"/>
      <c r="F1" s="709"/>
      <c r="G1" s="709"/>
      <c r="H1" s="709"/>
      <c r="I1" s="709"/>
      <c r="J1" s="709" t="str">
        <f>P.1市場①!M1</f>
        <v>　Financial Factbook FYE 2023/03</v>
      </c>
    </row>
    <row r="2" spans="1:12" ht="21" customHeight="1">
      <c r="A2" s="4" t="s">
        <v>326</v>
      </c>
      <c r="B2" s="5"/>
      <c r="C2" s="5"/>
    </row>
    <row r="3" spans="1:12" ht="6.75" customHeight="1">
      <c r="L3" s="68"/>
    </row>
    <row r="4" spans="1:12" ht="14.25" customHeight="1">
      <c r="A4" s="481" t="s">
        <v>349</v>
      </c>
      <c r="L4" s="68"/>
    </row>
    <row r="5" spans="1:12" ht="23.25" customHeight="1" thickBot="1">
      <c r="A5" s="482" t="s">
        <v>350</v>
      </c>
      <c r="B5" s="8"/>
      <c r="C5" s="8"/>
      <c r="D5" s="10"/>
      <c r="E5" s="9"/>
      <c r="F5" s="9"/>
      <c r="G5" s="9"/>
      <c r="H5" s="9"/>
      <c r="I5" s="9"/>
      <c r="J5" s="9"/>
      <c r="L5" s="68"/>
    </row>
    <row r="6" spans="1:12" ht="17.25" customHeight="1">
      <c r="E6" s="11"/>
      <c r="F6" s="11"/>
      <c r="G6" s="11"/>
      <c r="H6" s="11"/>
      <c r="I6" s="11"/>
      <c r="J6" s="11" t="s">
        <v>329</v>
      </c>
    </row>
    <row r="7" spans="1:12" ht="15.75" customHeight="1" thickBot="1">
      <c r="A7" s="245"/>
      <c r="B7" s="245"/>
      <c r="C7" s="245"/>
      <c r="D7" s="276" t="s">
        <v>7</v>
      </c>
      <c r="E7" s="276" t="s">
        <v>8</v>
      </c>
      <c r="F7" s="341" t="s">
        <v>9</v>
      </c>
      <c r="G7" s="341" t="s">
        <v>10</v>
      </c>
      <c r="H7" s="341" t="s">
        <v>11</v>
      </c>
      <c r="I7" s="341" t="s">
        <v>12</v>
      </c>
      <c r="J7" s="277" t="s">
        <v>13</v>
      </c>
    </row>
    <row r="8" spans="1:12" ht="17.25" customHeight="1">
      <c r="A8" s="778" t="s">
        <v>351</v>
      </c>
      <c r="B8" s="351" t="s">
        <v>168</v>
      </c>
      <c r="C8" s="249" t="s">
        <v>235</v>
      </c>
      <c r="D8" s="19">
        <v>78387</v>
      </c>
      <c r="E8" s="19">
        <v>86779</v>
      </c>
      <c r="F8" s="20">
        <v>91425</v>
      </c>
      <c r="G8" s="20">
        <v>95412</v>
      </c>
      <c r="H8" s="20">
        <v>93085</v>
      </c>
      <c r="I8" s="20">
        <v>97772</v>
      </c>
      <c r="J8" s="21">
        <v>103017</v>
      </c>
    </row>
    <row r="9" spans="1:12" ht="17.25" customHeight="1">
      <c r="A9" s="778"/>
      <c r="B9" s="352" t="s">
        <v>331</v>
      </c>
      <c r="C9" s="250" t="s">
        <v>243</v>
      </c>
      <c r="D9" s="34">
        <v>3438</v>
      </c>
      <c r="E9" s="34">
        <v>4505</v>
      </c>
      <c r="F9" s="35">
        <v>5018</v>
      </c>
      <c r="G9" s="35">
        <v>5863</v>
      </c>
      <c r="H9" s="35">
        <v>2472</v>
      </c>
      <c r="I9" s="35">
        <v>4418</v>
      </c>
      <c r="J9" s="36">
        <v>4222</v>
      </c>
    </row>
    <row r="10" spans="1:12" ht="17.25" customHeight="1">
      <c r="A10" s="778"/>
      <c r="B10" s="352" t="s">
        <v>246</v>
      </c>
      <c r="C10" s="250" t="s">
        <v>332</v>
      </c>
      <c r="D10" s="34">
        <v>3091</v>
      </c>
      <c r="E10" s="34">
        <v>4150</v>
      </c>
      <c r="F10" s="35">
        <v>4521</v>
      </c>
      <c r="G10" s="35">
        <v>5105</v>
      </c>
      <c r="H10" s="35">
        <v>2332</v>
      </c>
      <c r="I10" s="35">
        <v>3227</v>
      </c>
      <c r="J10" s="36">
        <v>3659</v>
      </c>
    </row>
    <row r="11" spans="1:12" ht="17.25" customHeight="1">
      <c r="A11" s="778"/>
      <c r="B11" s="352" t="s">
        <v>333</v>
      </c>
      <c r="C11" s="250" t="s">
        <v>334</v>
      </c>
      <c r="D11" s="34">
        <v>2764</v>
      </c>
      <c r="E11" s="34">
        <v>3593</v>
      </c>
      <c r="F11" s="35">
        <v>3682</v>
      </c>
      <c r="G11" s="35">
        <v>3377</v>
      </c>
      <c r="H11" s="35">
        <v>1538</v>
      </c>
      <c r="I11" s="35">
        <v>1959</v>
      </c>
      <c r="J11" s="36">
        <v>4926</v>
      </c>
    </row>
    <row r="12" spans="1:12" ht="17.25" customHeight="1">
      <c r="A12" s="778"/>
      <c r="B12" s="352" t="s">
        <v>335</v>
      </c>
      <c r="C12" s="250" t="s">
        <v>336</v>
      </c>
      <c r="D12" s="34">
        <v>96939</v>
      </c>
      <c r="E12" s="34">
        <v>101176</v>
      </c>
      <c r="F12" s="34">
        <v>122922</v>
      </c>
      <c r="G12" s="35">
        <v>139612</v>
      </c>
      <c r="H12" s="35">
        <v>135608</v>
      </c>
      <c r="I12" s="35">
        <v>137639</v>
      </c>
      <c r="J12" s="36">
        <v>145925</v>
      </c>
    </row>
    <row r="13" spans="1:12" ht="17.25" customHeight="1">
      <c r="A13" s="778"/>
      <c r="B13" s="352" t="s">
        <v>337</v>
      </c>
      <c r="C13" s="250" t="s">
        <v>338</v>
      </c>
      <c r="D13" s="34">
        <v>20824</v>
      </c>
      <c r="E13" s="34">
        <v>24180</v>
      </c>
      <c r="F13" s="34">
        <v>27557</v>
      </c>
      <c r="G13" s="35">
        <v>30373</v>
      </c>
      <c r="H13" s="35">
        <v>31647</v>
      </c>
      <c r="I13" s="35">
        <v>33369</v>
      </c>
      <c r="J13" s="36">
        <v>38156</v>
      </c>
    </row>
    <row r="14" spans="1:12" ht="25.5" customHeight="1">
      <c r="A14" s="779"/>
      <c r="B14" s="484" t="s">
        <v>339</v>
      </c>
      <c r="C14" s="484" t="s">
        <v>340</v>
      </c>
      <c r="D14" s="336">
        <v>55485</v>
      </c>
      <c r="E14" s="336">
        <v>55464</v>
      </c>
      <c r="F14" s="336">
        <v>70820</v>
      </c>
      <c r="G14" s="397">
        <v>79987</v>
      </c>
      <c r="H14" s="397">
        <v>71455</v>
      </c>
      <c r="I14" s="397">
        <v>81915</v>
      </c>
      <c r="J14" s="337">
        <v>86047</v>
      </c>
    </row>
    <row r="15" spans="1:12" ht="17.25" customHeight="1">
      <c r="A15" s="777" t="s">
        <v>352</v>
      </c>
      <c r="B15" s="375" t="s">
        <v>168</v>
      </c>
      <c r="C15" s="291" t="s">
        <v>235</v>
      </c>
      <c r="D15" s="504">
        <v>73022</v>
      </c>
      <c r="E15" s="504">
        <v>79065</v>
      </c>
      <c r="F15" s="504">
        <v>85294</v>
      </c>
      <c r="G15" s="505">
        <v>91945</v>
      </c>
      <c r="H15" s="505">
        <v>91134</v>
      </c>
      <c r="I15" s="505">
        <v>91409</v>
      </c>
      <c r="J15" s="506">
        <v>95720</v>
      </c>
    </row>
    <row r="16" spans="1:12" ht="17.25" customHeight="1">
      <c r="A16" s="778"/>
      <c r="B16" s="352" t="s">
        <v>331</v>
      </c>
      <c r="C16" s="250" t="s">
        <v>243</v>
      </c>
      <c r="D16" s="34">
        <v>4300</v>
      </c>
      <c r="E16" s="34">
        <v>4544</v>
      </c>
      <c r="F16" s="34">
        <v>4808</v>
      </c>
      <c r="G16" s="35">
        <v>4938</v>
      </c>
      <c r="H16" s="35">
        <v>3845</v>
      </c>
      <c r="I16" s="35">
        <v>4536</v>
      </c>
      <c r="J16" s="36">
        <v>5855</v>
      </c>
    </row>
    <row r="17" spans="1:10" ht="17.25" customHeight="1">
      <c r="A17" s="778"/>
      <c r="B17" s="352" t="s">
        <v>246</v>
      </c>
      <c r="C17" s="250" t="s">
        <v>332</v>
      </c>
      <c r="D17" s="34">
        <v>4477</v>
      </c>
      <c r="E17" s="34">
        <v>4751</v>
      </c>
      <c r="F17" s="34">
        <v>5081</v>
      </c>
      <c r="G17" s="35">
        <v>5202</v>
      </c>
      <c r="H17" s="35">
        <v>4465</v>
      </c>
      <c r="I17" s="35">
        <v>4822</v>
      </c>
      <c r="J17" s="36">
        <v>6227</v>
      </c>
    </row>
    <row r="18" spans="1:10" ht="17.25" customHeight="1">
      <c r="A18" s="778"/>
      <c r="B18" s="352" t="s">
        <v>333</v>
      </c>
      <c r="C18" s="250" t="s">
        <v>334</v>
      </c>
      <c r="D18" s="34">
        <v>3235</v>
      </c>
      <c r="E18" s="34">
        <v>3429</v>
      </c>
      <c r="F18" s="34">
        <v>3576</v>
      </c>
      <c r="G18" s="35">
        <v>3311</v>
      </c>
      <c r="H18" s="35">
        <v>2467</v>
      </c>
      <c r="I18" s="35">
        <v>2768</v>
      </c>
      <c r="J18" s="36">
        <v>4228</v>
      </c>
    </row>
    <row r="19" spans="1:10" ht="17.25" customHeight="1">
      <c r="A19" s="778"/>
      <c r="B19" s="352" t="s">
        <v>335</v>
      </c>
      <c r="C19" s="250" t="s">
        <v>336</v>
      </c>
      <c r="D19" s="34">
        <v>38124</v>
      </c>
      <c r="E19" s="34">
        <v>41241</v>
      </c>
      <c r="F19" s="34">
        <v>45058</v>
      </c>
      <c r="G19" s="35">
        <v>48191</v>
      </c>
      <c r="H19" s="35">
        <v>49715</v>
      </c>
      <c r="I19" s="35">
        <v>52511</v>
      </c>
      <c r="J19" s="36">
        <v>56037</v>
      </c>
    </row>
    <row r="20" spans="1:10" ht="17.25" customHeight="1">
      <c r="A20" s="778"/>
      <c r="B20" s="352" t="s">
        <v>337</v>
      </c>
      <c r="C20" s="250" t="s">
        <v>338</v>
      </c>
      <c r="D20" s="34">
        <v>23973</v>
      </c>
      <c r="E20" s="34">
        <v>26360</v>
      </c>
      <c r="F20" s="34">
        <v>28762</v>
      </c>
      <c r="G20" s="35">
        <v>30878</v>
      </c>
      <c r="H20" s="35">
        <v>32196</v>
      </c>
      <c r="I20" s="35">
        <v>34061</v>
      </c>
      <c r="J20" s="36">
        <v>37262</v>
      </c>
    </row>
    <row r="21" spans="1:10" ht="25.5" customHeight="1">
      <c r="A21" s="779"/>
      <c r="B21" s="484" t="s">
        <v>339</v>
      </c>
      <c r="C21" s="484" t="s">
        <v>340</v>
      </c>
      <c r="D21" s="336" t="s">
        <v>106</v>
      </c>
      <c r="E21" s="336" t="s">
        <v>107</v>
      </c>
      <c r="F21" s="336" t="s">
        <v>107</v>
      </c>
      <c r="G21" s="397" t="s">
        <v>107</v>
      </c>
      <c r="H21" s="397" t="s">
        <v>107</v>
      </c>
      <c r="I21" s="397" t="s">
        <v>106</v>
      </c>
      <c r="J21" s="337" t="s">
        <v>107</v>
      </c>
    </row>
    <row r="22" spans="1:10" ht="17.25" customHeight="1">
      <c r="A22" s="777" t="s">
        <v>353</v>
      </c>
      <c r="B22" s="375" t="s">
        <v>168</v>
      </c>
      <c r="C22" s="291" t="s">
        <v>235</v>
      </c>
      <c r="D22" s="485">
        <v>200656</v>
      </c>
      <c r="E22" s="485">
        <v>207317</v>
      </c>
      <c r="F22" s="485">
        <v>212096</v>
      </c>
      <c r="G22" s="486">
        <v>221547</v>
      </c>
      <c r="H22" s="486">
        <v>227953</v>
      </c>
      <c r="I22" s="486">
        <v>223931</v>
      </c>
      <c r="J22" s="487">
        <v>227417</v>
      </c>
    </row>
    <row r="23" spans="1:10" ht="17.25" customHeight="1">
      <c r="A23" s="778"/>
      <c r="B23" s="352" t="s">
        <v>331</v>
      </c>
      <c r="C23" s="250" t="s">
        <v>243</v>
      </c>
      <c r="D23" s="34">
        <v>17778</v>
      </c>
      <c r="E23" s="34">
        <v>18969</v>
      </c>
      <c r="F23" s="34">
        <v>18643</v>
      </c>
      <c r="G23" s="35">
        <v>19620</v>
      </c>
      <c r="H23" s="35">
        <v>23143</v>
      </c>
      <c r="I23" s="35">
        <v>25153</v>
      </c>
      <c r="J23" s="36">
        <v>28111</v>
      </c>
    </row>
    <row r="24" spans="1:10" ht="17.25" customHeight="1">
      <c r="A24" s="778"/>
      <c r="B24" s="352" t="s">
        <v>246</v>
      </c>
      <c r="C24" s="250" t="s">
        <v>332</v>
      </c>
      <c r="D24" s="34">
        <v>17778</v>
      </c>
      <c r="E24" s="34">
        <v>18605</v>
      </c>
      <c r="F24" s="34">
        <v>18515</v>
      </c>
      <c r="G24" s="35">
        <v>19398</v>
      </c>
      <c r="H24" s="35">
        <v>22775</v>
      </c>
      <c r="I24" s="35">
        <v>25639</v>
      </c>
      <c r="J24" s="36">
        <v>28239</v>
      </c>
    </row>
    <row r="25" spans="1:10" ht="17.25" customHeight="1">
      <c r="A25" s="778"/>
      <c r="B25" s="352" t="s">
        <v>333</v>
      </c>
      <c r="C25" s="250" t="s">
        <v>334</v>
      </c>
      <c r="D25" s="34">
        <v>11894</v>
      </c>
      <c r="E25" s="34">
        <v>12013</v>
      </c>
      <c r="F25" s="34">
        <v>12061</v>
      </c>
      <c r="G25" s="35">
        <v>12417</v>
      </c>
      <c r="H25" s="35">
        <v>13709</v>
      </c>
      <c r="I25" s="35">
        <v>17096</v>
      </c>
      <c r="J25" s="36">
        <v>19443</v>
      </c>
    </row>
    <row r="26" spans="1:10" ht="17.25" customHeight="1">
      <c r="A26" s="778"/>
      <c r="B26" s="352" t="s">
        <v>335</v>
      </c>
      <c r="C26" s="250" t="s">
        <v>336</v>
      </c>
      <c r="D26" s="34">
        <v>435574</v>
      </c>
      <c r="E26" s="34">
        <v>452995</v>
      </c>
      <c r="F26" s="34">
        <v>478804</v>
      </c>
      <c r="G26" s="35">
        <v>510158</v>
      </c>
      <c r="H26" s="35">
        <v>435322</v>
      </c>
      <c r="I26" s="35">
        <v>445653</v>
      </c>
      <c r="J26" s="36">
        <v>448934</v>
      </c>
    </row>
    <row r="27" spans="1:10" ht="17.25" customHeight="1">
      <c r="A27" s="778"/>
      <c r="B27" s="352" t="s">
        <v>337</v>
      </c>
      <c r="C27" s="250" t="s">
        <v>338</v>
      </c>
      <c r="D27" s="34">
        <v>138085</v>
      </c>
      <c r="E27" s="34">
        <v>146528</v>
      </c>
      <c r="F27" s="34">
        <v>154920</v>
      </c>
      <c r="G27" s="35">
        <v>163556</v>
      </c>
      <c r="H27" s="35">
        <v>173564</v>
      </c>
      <c r="I27" s="35">
        <v>187446</v>
      </c>
      <c r="J27" s="36">
        <v>201803</v>
      </c>
    </row>
    <row r="28" spans="1:10" ht="25.5" customHeight="1">
      <c r="A28" s="779"/>
      <c r="B28" s="484" t="s">
        <v>339</v>
      </c>
      <c r="C28" s="484" t="s">
        <v>340</v>
      </c>
      <c r="D28" s="80">
        <v>67500</v>
      </c>
      <c r="E28" s="80">
        <v>67500</v>
      </c>
      <c r="F28" s="80">
        <v>72500</v>
      </c>
      <c r="G28" s="81">
        <v>102977</v>
      </c>
      <c r="H28" s="81">
        <v>92500</v>
      </c>
      <c r="I28" s="81">
        <v>86500</v>
      </c>
      <c r="J28" s="82">
        <v>89277</v>
      </c>
    </row>
    <row r="29" spans="1:10" ht="17.25" customHeight="1">
      <c r="A29" s="777" t="s">
        <v>354</v>
      </c>
      <c r="B29" s="351" t="s">
        <v>168</v>
      </c>
      <c r="C29" s="249" t="s">
        <v>235</v>
      </c>
      <c r="D29" s="507" t="s">
        <v>106</v>
      </c>
      <c r="E29" s="507" t="s">
        <v>106</v>
      </c>
      <c r="F29" s="507" t="s">
        <v>106</v>
      </c>
      <c r="G29" s="507" t="s">
        <v>106</v>
      </c>
      <c r="H29" s="507" t="s">
        <v>106</v>
      </c>
      <c r="I29" s="507">
        <v>141583</v>
      </c>
      <c r="J29" s="508">
        <v>216401</v>
      </c>
    </row>
    <row r="30" spans="1:10" ht="17.25" customHeight="1">
      <c r="A30" s="778"/>
      <c r="B30" s="352" t="s">
        <v>331</v>
      </c>
      <c r="C30" s="250" t="s">
        <v>243</v>
      </c>
      <c r="D30" s="139" t="s">
        <v>106</v>
      </c>
      <c r="E30" s="139" t="s">
        <v>106</v>
      </c>
      <c r="F30" s="139" t="s">
        <v>106</v>
      </c>
      <c r="G30" s="139" t="s">
        <v>106</v>
      </c>
      <c r="H30" s="139" t="s">
        <v>106</v>
      </c>
      <c r="I30" s="139">
        <v>11564</v>
      </c>
      <c r="J30" s="144">
        <v>21726</v>
      </c>
    </row>
    <row r="31" spans="1:10" ht="17.25" customHeight="1">
      <c r="A31" s="778"/>
      <c r="B31" s="352" t="s">
        <v>246</v>
      </c>
      <c r="C31" s="250" t="s">
        <v>332</v>
      </c>
      <c r="D31" s="139" t="s">
        <v>106</v>
      </c>
      <c r="E31" s="139" t="s">
        <v>106</v>
      </c>
      <c r="F31" s="139" t="s">
        <v>106</v>
      </c>
      <c r="G31" s="139" t="s">
        <v>106</v>
      </c>
      <c r="H31" s="139" t="s">
        <v>106</v>
      </c>
      <c r="I31" s="139">
        <v>12902</v>
      </c>
      <c r="J31" s="144">
        <v>22909</v>
      </c>
    </row>
    <row r="32" spans="1:10" ht="17.25" customHeight="1">
      <c r="A32" s="778"/>
      <c r="B32" s="352" t="s">
        <v>333</v>
      </c>
      <c r="C32" s="250" t="s">
        <v>334</v>
      </c>
      <c r="D32" s="139" t="s">
        <v>106</v>
      </c>
      <c r="E32" s="139" t="s">
        <v>106</v>
      </c>
      <c r="F32" s="139" t="s">
        <v>106</v>
      </c>
      <c r="G32" s="139" t="s">
        <v>106</v>
      </c>
      <c r="H32" s="139" t="s">
        <v>106</v>
      </c>
      <c r="I32" s="139">
        <v>8076</v>
      </c>
      <c r="J32" s="144">
        <v>12887</v>
      </c>
    </row>
    <row r="33" spans="1:10" ht="17.25" customHeight="1">
      <c r="A33" s="778"/>
      <c r="B33" s="352" t="s">
        <v>335</v>
      </c>
      <c r="C33" s="250" t="s">
        <v>336</v>
      </c>
      <c r="D33" s="139" t="s">
        <v>106</v>
      </c>
      <c r="E33" s="139" t="s">
        <v>106</v>
      </c>
      <c r="F33" s="139" t="s">
        <v>106</v>
      </c>
      <c r="G33" s="139" t="s">
        <v>106</v>
      </c>
      <c r="H33" s="139" t="s">
        <v>106</v>
      </c>
      <c r="I33" s="139">
        <v>409952</v>
      </c>
      <c r="J33" s="144">
        <v>425856</v>
      </c>
    </row>
    <row r="34" spans="1:10" ht="17.25" customHeight="1">
      <c r="A34" s="778"/>
      <c r="B34" s="352" t="s">
        <v>337</v>
      </c>
      <c r="C34" s="250" t="s">
        <v>338</v>
      </c>
      <c r="D34" s="139" t="s">
        <v>106</v>
      </c>
      <c r="E34" s="139" t="s">
        <v>106</v>
      </c>
      <c r="F34" s="139" t="s">
        <v>106</v>
      </c>
      <c r="G34" s="139" t="s">
        <v>106</v>
      </c>
      <c r="H34" s="139" t="s">
        <v>106</v>
      </c>
      <c r="I34" s="139">
        <v>95814</v>
      </c>
      <c r="J34" s="36">
        <v>106198</v>
      </c>
    </row>
    <row r="35" spans="1:10" ht="25.5" customHeight="1">
      <c r="A35" s="779"/>
      <c r="B35" s="484" t="s">
        <v>339</v>
      </c>
      <c r="C35" s="484" t="s">
        <v>340</v>
      </c>
      <c r="D35" s="336" t="s">
        <v>106</v>
      </c>
      <c r="E35" s="336" t="s">
        <v>106</v>
      </c>
      <c r="F35" s="336" t="s">
        <v>106</v>
      </c>
      <c r="G35" s="336" t="s">
        <v>106</v>
      </c>
      <c r="H35" s="336" t="s">
        <v>106</v>
      </c>
      <c r="I35" s="336">
        <v>17100</v>
      </c>
      <c r="J35" s="82">
        <v>20700</v>
      </c>
    </row>
    <row r="36" spans="1:10" ht="17.25" customHeight="1">
      <c r="A36" s="777" t="s">
        <v>355</v>
      </c>
      <c r="B36" s="351" t="s">
        <v>168</v>
      </c>
      <c r="C36" s="249" t="s">
        <v>235</v>
      </c>
      <c r="D36" s="485">
        <v>60284</v>
      </c>
      <c r="E36" s="485">
        <v>69338</v>
      </c>
      <c r="F36" s="485">
        <v>76202</v>
      </c>
      <c r="G36" s="486">
        <v>82174</v>
      </c>
      <c r="H36" s="486">
        <v>88993</v>
      </c>
      <c r="I36" s="723" t="s">
        <v>106</v>
      </c>
      <c r="J36" s="509" t="s">
        <v>106</v>
      </c>
    </row>
    <row r="37" spans="1:10" ht="17.25" customHeight="1">
      <c r="A37" s="778"/>
      <c r="B37" s="352" t="s">
        <v>331</v>
      </c>
      <c r="C37" s="250" t="s">
        <v>243</v>
      </c>
      <c r="D37" s="34">
        <v>7161</v>
      </c>
      <c r="E37" s="34">
        <v>8019</v>
      </c>
      <c r="F37" s="34">
        <v>8861</v>
      </c>
      <c r="G37" s="35">
        <v>9440</v>
      </c>
      <c r="H37" s="35">
        <v>10273</v>
      </c>
      <c r="I37" s="140" t="s">
        <v>106</v>
      </c>
      <c r="J37" s="141" t="s">
        <v>106</v>
      </c>
    </row>
    <row r="38" spans="1:10" ht="17.25" customHeight="1">
      <c r="A38" s="778"/>
      <c r="B38" s="352" t="s">
        <v>246</v>
      </c>
      <c r="C38" s="250" t="s">
        <v>332</v>
      </c>
      <c r="D38" s="34">
        <v>7709</v>
      </c>
      <c r="E38" s="34">
        <v>8282</v>
      </c>
      <c r="F38" s="34">
        <v>9558</v>
      </c>
      <c r="G38" s="35">
        <v>9835</v>
      </c>
      <c r="H38" s="35">
        <v>10345</v>
      </c>
      <c r="I38" s="140" t="s">
        <v>106</v>
      </c>
      <c r="J38" s="141" t="s">
        <v>106</v>
      </c>
    </row>
    <row r="39" spans="1:10" ht="17.25" customHeight="1">
      <c r="A39" s="778"/>
      <c r="B39" s="352" t="s">
        <v>333</v>
      </c>
      <c r="C39" s="250" t="s">
        <v>334</v>
      </c>
      <c r="D39" s="34">
        <v>5220</v>
      </c>
      <c r="E39" s="34">
        <v>5766</v>
      </c>
      <c r="F39" s="34">
        <v>5420</v>
      </c>
      <c r="G39" s="35">
        <v>6153</v>
      </c>
      <c r="H39" s="35">
        <v>6640</v>
      </c>
      <c r="I39" s="140" t="s">
        <v>106</v>
      </c>
      <c r="J39" s="141" t="s">
        <v>106</v>
      </c>
    </row>
    <row r="40" spans="1:10" ht="17.25" customHeight="1">
      <c r="A40" s="778"/>
      <c r="B40" s="352" t="s">
        <v>335</v>
      </c>
      <c r="C40" s="250" t="s">
        <v>336</v>
      </c>
      <c r="D40" s="34">
        <v>133551</v>
      </c>
      <c r="E40" s="34">
        <v>151413</v>
      </c>
      <c r="F40" s="34">
        <v>171340</v>
      </c>
      <c r="G40" s="35">
        <v>180762</v>
      </c>
      <c r="H40" s="35">
        <v>199382</v>
      </c>
      <c r="I40" s="140" t="s">
        <v>106</v>
      </c>
      <c r="J40" s="141" t="s">
        <v>106</v>
      </c>
    </row>
    <row r="41" spans="1:10" ht="17.25" customHeight="1">
      <c r="A41" s="778"/>
      <c r="B41" s="352" t="s">
        <v>337</v>
      </c>
      <c r="C41" s="250" t="s">
        <v>338</v>
      </c>
      <c r="D41" s="34">
        <v>21788</v>
      </c>
      <c r="E41" s="34">
        <v>25989</v>
      </c>
      <c r="F41" s="34">
        <v>29680</v>
      </c>
      <c r="G41" s="35">
        <v>34207</v>
      </c>
      <c r="H41" s="35">
        <v>39001</v>
      </c>
      <c r="I41" s="140" t="s">
        <v>106</v>
      </c>
      <c r="J41" s="141" t="s">
        <v>106</v>
      </c>
    </row>
    <row r="42" spans="1:10" ht="25.5" customHeight="1">
      <c r="A42" s="779"/>
      <c r="B42" s="484" t="s">
        <v>339</v>
      </c>
      <c r="C42" s="484" t="s">
        <v>340</v>
      </c>
      <c r="D42" s="336" t="s">
        <v>106</v>
      </c>
      <c r="E42" s="336" t="s">
        <v>107</v>
      </c>
      <c r="F42" s="336">
        <v>4530</v>
      </c>
      <c r="G42" s="397">
        <v>4800</v>
      </c>
      <c r="H42" s="397">
        <v>3200</v>
      </c>
      <c r="I42" s="397" t="s">
        <v>106</v>
      </c>
      <c r="J42" s="337" t="s">
        <v>106</v>
      </c>
    </row>
    <row r="43" spans="1:10" ht="17.25" customHeight="1">
      <c r="A43" s="777" t="s">
        <v>356</v>
      </c>
      <c r="B43" s="351" t="s">
        <v>168</v>
      </c>
      <c r="C43" s="249" t="s">
        <v>235</v>
      </c>
      <c r="D43" s="485">
        <v>75926</v>
      </c>
      <c r="E43" s="485">
        <v>82249</v>
      </c>
      <c r="F43" s="485">
        <v>88027</v>
      </c>
      <c r="G43" s="486">
        <v>96538</v>
      </c>
      <c r="H43" s="486">
        <v>79790</v>
      </c>
      <c r="I43" s="723" t="s">
        <v>106</v>
      </c>
      <c r="J43" s="509" t="s">
        <v>106</v>
      </c>
    </row>
    <row r="44" spans="1:10" ht="17.25" customHeight="1">
      <c r="A44" s="778"/>
      <c r="B44" s="352" t="s">
        <v>331</v>
      </c>
      <c r="C44" s="250" t="s">
        <v>243</v>
      </c>
      <c r="D44" s="34">
        <v>12554</v>
      </c>
      <c r="E44" s="34">
        <v>14534</v>
      </c>
      <c r="F44" s="34">
        <v>15564</v>
      </c>
      <c r="G44" s="35">
        <v>14116</v>
      </c>
      <c r="H44" s="143">
        <v>-192</v>
      </c>
      <c r="I44" s="146" t="s">
        <v>106</v>
      </c>
      <c r="J44" s="141" t="s">
        <v>106</v>
      </c>
    </row>
    <row r="45" spans="1:10" ht="17.25" customHeight="1">
      <c r="A45" s="778"/>
      <c r="B45" s="352" t="s">
        <v>246</v>
      </c>
      <c r="C45" s="250" t="s">
        <v>332</v>
      </c>
      <c r="D45" s="34">
        <v>12517</v>
      </c>
      <c r="E45" s="34">
        <v>14535</v>
      </c>
      <c r="F45" s="34">
        <v>15559</v>
      </c>
      <c r="G45" s="35">
        <v>13896</v>
      </c>
      <c r="H45" s="35">
        <v>460</v>
      </c>
      <c r="I45" s="140" t="s">
        <v>106</v>
      </c>
      <c r="J45" s="141" t="s">
        <v>106</v>
      </c>
    </row>
    <row r="46" spans="1:10" ht="17.25" customHeight="1">
      <c r="A46" s="778"/>
      <c r="B46" s="352" t="s">
        <v>333</v>
      </c>
      <c r="C46" s="250" t="s">
        <v>334</v>
      </c>
      <c r="D46" s="34">
        <v>8649</v>
      </c>
      <c r="E46" s="34">
        <v>9875</v>
      </c>
      <c r="F46" s="34">
        <v>9882</v>
      </c>
      <c r="G46" s="35">
        <v>8959</v>
      </c>
      <c r="H46" s="143">
        <v>-235</v>
      </c>
      <c r="I46" s="146" t="s">
        <v>106</v>
      </c>
      <c r="J46" s="141" t="s">
        <v>106</v>
      </c>
    </row>
    <row r="47" spans="1:10" ht="17.25" customHeight="1">
      <c r="A47" s="778"/>
      <c r="B47" s="352" t="s">
        <v>335</v>
      </c>
      <c r="C47" s="250" t="s">
        <v>336</v>
      </c>
      <c r="D47" s="34">
        <v>146228</v>
      </c>
      <c r="E47" s="34">
        <v>154716</v>
      </c>
      <c r="F47" s="34">
        <v>170263</v>
      </c>
      <c r="G47" s="35">
        <v>191822</v>
      </c>
      <c r="H47" s="35">
        <v>202679</v>
      </c>
      <c r="I47" s="140" t="s">
        <v>106</v>
      </c>
      <c r="J47" s="141" t="s">
        <v>106</v>
      </c>
    </row>
    <row r="48" spans="1:10" ht="17.25" customHeight="1">
      <c r="A48" s="778"/>
      <c r="B48" s="352" t="s">
        <v>337</v>
      </c>
      <c r="C48" s="250" t="s">
        <v>338</v>
      </c>
      <c r="D48" s="34">
        <v>30419</v>
      </c>
      <c r="E48" s="34">
        <v>37700</v>
      </c>
      <c r="F48" s="34">
        <v>44619</v>
      </c>
      <c r="G48" s="35">
        <v>50614</v>
      </c>
      <c r="H48" s="35">
        <v>49438</v>
      </c>
      <c r="I48" s="140" t="s">
        <v>106</v>
      </c>
      <c r="J48" s="141" t="s">
        <v>106</v>
      </c>
    </row>
    <row r="49" spans="1:10" ht="25.5" customHeight="1">
      <c r="A49" s="779"/>
      <c r="B49" s="484" t="s">
        <v>339</v>
      </c>
      <c r="C49" s="484" t="s">
        <v>340</v>
      </c>
      <c r="D49" s="80">
        <v>14070</v>
      </c>
      <c r="E49" s="80">
        <v>11070</v>
      </c>
      <c r="F49" s="80">
        <v>8300</v>
      </c>
      <c r="G49" s="81">
        <v>5300</v>
      </c>
      <c r="H49" s="81">
        <v>9500</v>
      </c>
      <c r="I49" s="397" t="s">
        <v>106</v>
      </c>
      <c r="J49" s="337" t="s">
        <v>106</v>
      </c>
    </row>
    <row r="50" spans="1:10" ht="17.25" customHeight="1">
      <c r="A50" s="777" t="s">
        <v>357</v>
      </c>
      <c r="B50" s="351" t="s">
        <v>168</v>
      </c>
      <c r="C50" s="249" t="s">
        <v>235</v>
      </c>
      <c r="D50" s="485">
        <v>83970</v>
      </c>
      <c r="E50" s="485">
        <v>85572</v>
      </c>
      <c r="F50" s="485">
        <v>88497</v>
      </c>
      <c r="G50" s="486">
        <v>88884</v>
      </c>
      <c r="H50" s="486">
        <v>91853</v>
      </c>
      <c r="I50" s="486">
        <v>83639</v>
      </c>
      <c r="J50" s="487">
        <v>81849</v>
      </c>
    </row>
    <row r="51" spans="1:10" ht="17.25" customHeight="1">
      <c r="A51" s="778"/>
      <c r="B51" s="352" t="s">
        <v>331</v>
      </c>
      <c r="C51" s="250" t="s">
        <v>243</v>
      </c>
      <c r="D51" s="34">
        <v>1529</v>
      </c>
      <c r="E51" s="34">
        <v>1294</v>
      </c>
      <c r="F51" s="34">
        <v>2055</v>
      </c>
      <c r="G51" s="35">
        <v>1897</v>
      </c>
      <c r="H51" s="35">
        <v>4463</v>
      </c>
      <c r="I51" s="35">
        <v>4090</v>
      </c>
      <c r="J51" s="36">
        <v>4525</v>
      </c>
    </row>
    <row r="52" spans="1:10" ht="17.25" customHeight="1">
      <c r="A52" s="778"/>
      <c r="B52" s="352" t="s">
        <v>246</v>
      </c>
      <c r="C52" s="250" t="s">
        <v>332</v>
      </c>
      <c r="D52" s="142">
        <v>1698</v>
      </c>
      <c r="E52" s="142">
        <v>1351</v>
      </c>
      <c r="F52" s="142">
        <v>2156</v>
      </c>
      <c r="G52" s="143">
        <v>1948</v>
      </c>
      <c r="H52" s="143">
        <v>4640</v>
      </c>
      <c r="I52" s="143">
        <v>4535</v>
      </c>
      <c r="J52" s="144">
        <v>4788</v>
      </c>
    </row>
    <row r="53" spans="1:10" ht="17.25" customHeight="1">
      <c r="A53" s="778"/>
      <c r="B53" s="352" t="s">
        <v>333</v>
      </c>
      <c r="C53" s="250" t="s">
        <v>334</v>
      </c>
      <c r="D53" s="142">
        <v>1060</v>
      </c>
      <c r="E53" s="142">
        <v>-3334</v>
      </c>
      <c r="F53" s="142">
        <v>1356</v>
      </c>
      <c r="G53" s="143">
        <v>873</v>
      </c>
      <c r="H53" s="143">
        <v>3728</v>
      </c>
      <c r="I53" s="143">
        <v>4291</v>
      </c>
      <c r="J53" s="144">
        <v>3104</v>
      </c>
    </row>
    <row r="54" spans="1:10" ht="17.25" customHeight="1">
      <c r="A54" s="778"/>
      <c r="B54" s="352" t="s">
        <v>335</v>
      </c>
      <c r="C54" s="250" t="s">
        <v>336</v>
      </c>
      <c r="D54" s="142">
        <v>58897</v>
      </c>
      <c r="E54" s="142">
        <v>59833</v>
      </c>
      <c r="F54" s="142">
        <v>60810</v>
      </c>
      <c r="G54" s="143">
        <v>68761</v>
      </c>
      <c r="H54" s="143">
        <v>71070</v>
      </c>
      <c r="I54" s="143">
        <v>71608</v>
      </c>
      <c r="J54" s="144">
        <v>72653</v>
      </c>
    </row>
    <row r="55" spans="1:10" ht="17.25" customHeight="1">
      <c r="A55" s="778"/>
      <c r="B55" s="352" t="s">
        <v>337</v>
      </c>
      <c r="C55" s="250" t="s">
        <v>338</v>
      </c>
      <c r="D55" s="142">
        <v>31400</v>
      </c>
      <c r="E55" s="142">
        <v>27741</v>
      </c>
      <c r="F55" s="142">
        <v>29098</v>
      </c>
      <c r="G55" s="143">
        <v>29972</v>
      </c>
      <c r="H55" s="143">
        <v>33700</v>
      </c>
      <c r="I55" s="143">
        <v>37995</v>
      </c>
      <c r="J55" s="144">
        <v>41099</v>
      </c>
    </row>
    <row r="56" spans="1:10" ht="25.5" customHeight="1">
      <c r="A56" s="779"/>
      <c r="B56" s="484" t="s">
        <v>339</v>
      </c>
      <c r="C56" s="484" t="s">
        <v>340</v>
      </c>
      <c r="D56" s="510">
        <v>13000</v>
      </c>
      <c r="E56" s="510">
        <v>11500</v>
      </c>
      <c r="F56" s="510">
        <v>11500</v>
      </c>
      <c r="G56" s="511">
        <v>18900</v>
      </c>
      <c r="H56" s="511">
        <v>17400</v>
      </c>
      <c r="I56" s="511">
        <v>15900</v>
      </c>
      <c r="J56" s="512">
        <v>15600</v>
      </c>
    </row>
    <row r="58" spans="1:10" ht="9.75" customHeight="1">
      <c r="A58" s="780" t="s">
        <v>358</v>
      </c>
      <c r="B58" s="780"/>
      <c r="C58" s="780"/>
      <c r="D58" s="780"/>
      <c r="E58" s="780"/>
      <c r="F58" s="780"/>
      <c r="G58" s="780"/>
      <c r="H58" s="780"/>
      <c r="I58" s="780"/>
      <c r="J58" s="780"/>
    </row>
    <row r="59" spans="1:10" ht="9.75" customHeight="1">
      <c r="A59" s="782" t="s">
        <v>359</v>
      </c>
      <c r="B59" s="782"/>
      <c r="C59" s="782"/>
      <c r="D59" s="782"/>
      <c r="E59" s="782"/>
      <c r="F59" s="782"/>
      <c r="G59" s="782"/>
      <c r="H59" s="782"/>
      <c r="I59" s="782"/>
      <c r="J59" s="782"/>
    </row>
  </sheetData>
  <sheetProtection password="D4A7" sheet="1" objects="1" scenarios="1"/>
  <mergeCells count="9">
    <mergeCell ref="A50:A56"/>
    <mergeCell ref="A59:J59"/>
    <mergeCell ref="A58:J58"/>
    <mergeCell ref="A8:A14"/>
    <mergeCell ref="A15:A21"/>
    <mergeCell ref="A43:A49"/>
    <mergeCell ref="A22:A28"/>
    <mergeCell ref="A36:A42"/>
    <mergeCell ref="A29:A35"/>
  </mergeCells>
  <phoneticPr fontId="6"/>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2dddeb1-a48f-4f60-9615-2c7e6f027acf">
      <Terms xmlns="http://schemas.microsoft.com/office/infopath/2007/PartnerControls"/>
    </lcf76f155ced4ddcb4097134ff3c332f>
    <TaxCatchAll xmlns="0b2570f9-6b43-4f0a-b837-0aa4419859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52B653DE1190448F441DAC3FDFBC89" ma:contentTypeVersion="16" ma:contentTypeDescription="新しいドキュメントを作成します。" ma:contentTypeScope="" ma:versionID="61d31b51a11d7687f58770c4b6552e36">
  <xsd:schema xmlns:xsd="http://www.w3.org/2001/XMLSchema" xmlns:xs="http://www.w3.org/2001/XMLSchema" xmlns:p="http://schemas.microsoft.com/office/2006/metadata/properties" xmlns:ns2="e2dddeb1-a48f-4f60-9615-2c7e6f027acf" xmlns:ns3="0b2570f9-6b43-4f0a-b837-0aa4419859b2" targetNamespace="http://schemas.microsoft.com/office/2006/metadata/properties" ma:root="true" ma:fieldsID="45ea90852d33e6e42c80bc20794ccbe4" ns2:_="" ns3:_="">
    <xsd:import namespace="e2dddeb1-a48f-4f60-9615-2c7e6f027acf"/>
    <xsd:import namespace="0b2570f9-6b43-4f0a-b837-0aa4419859b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ddeb1-a48f-4f60-9615-2c7e6f027a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8439ac2-d10c-4183-bcee-a86592b5af0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b2570f9-6b43-4f0a-b837-0aa4419859b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bab6c9f0-a4e6-4b14-a5ca-7185abccb3ea}" ma:internalName="TaxCatchAll" ma:showField="CatchAllData" ma:web="0b2570f9-6b43-4f0a-b837-0aa4419859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D77F14-CA4A-47D1-93D2-82EDB60AEFE8}">
  <ds:schemaRef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2006/documentManagement/types"/>
    <ds:schemaRef ds:uri="e2dddeb1-a48f-4f60-9615-2c7e6f027acf"/>
    <ds:schemaRef ds:uri="http://purl.org/dc/elements/1.1/"/>
    <ds:schemaRef ds:uri="0b2570f9-6b43-4f0a-b837-0aa4419859b2"/>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F7589F5F-B4F3-4731-B578-88DFA340374A}">
  <ds:schemaRefs>
    <ds:schemaRef ds:uri="http://schemas.microsoft.com/sharepoint/v3/contenttype/forms"/>
  </ds:schemaRefs>
</ds:datastoreItem>
</file>

<file path=customXml/itemProps3.xml><?xml version="1.0" encoding="utf-8"?>
<ds:datastoreItem xmlns:ds="http://schemas.openxmlformats.org/officeDocument/2006/customXml" ds:itemID="{0BD43F50-C928-4D2D-8B73-0ABB97476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ddeb1-a48f-4f60-9615-2c7e6f027acf"/>
    <ds:schemaRef ds:uri="0b2570f9-6b43-4f0a-b837-0aa4419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P.1市場①</vt:lpstr>
      <vt:lpstr>P.2財務①</vt:lpstr>
      <vt:lpstr>P.3財務②</vt:lpstr>
      <vt:lpstr>P.4指標①</vt:lpstr>
      <vt:lpstr>P.5指標②</vt:lpstr>
      <vt:lpstr>P.6業績①</vt:lpstr>
      <vt:lpstr>P.7業績②</vt:lpstr>
      <vt:lpstr>P.8業績③</vt:lpstr>
      <vt:lpstr>P.9業績④</vt:lpstr>
      <vt:lpstr>P.10業績⑤</vt:lpstr>
      <vt:lpstr>P.11業績⑥</vt:lpstr>
      <vt:lpstr>P.12参考①</vt:lpstr>
      <vt:lpstr>P.13参考②</vt:lpstr>
      <vt:lpstr>P.14参考③</vt:lpstr>
      <vt:lpstr>P.15参考④</vt:lpstr>
      <vt:lpstr>P.16参考⑤</vt:lpstr>
      <vt:lpstr>P.17参考⑥ </vt:lpstr>
      <vt:lpstr>P.18参考⑦</vt:lpstr>
      <vt:lpstr>P.19財務①個別BS</vt:lpstr>
      <vt:lpstr>P.20財務②個別PL</vt:lpstr>
      <vt:lpstr>P.21業績①個別</vt:lpstr>
      <vt:lpstr>P.10業績⑤!Print_Area</vt:lpstr>
      <vt:lpstr>P.11業績⑥!Print_Area</vt:lpstr>
      <vt:lpstr>P.12参考①!Print_Area</vt:lpstr>
      <vt:lpstr>P.13参考②!Print_Area</vt:lpstr>
      <vt:lpstr>P.14参考③!Print_Area</vt:lpstr>
      <vt:lpstr>P.15参考④!Print_Area</vt:lpstr>
      <vt:lpstr>P.16参考⑤!Print_Area</vt:lpstr>
      <vt:lpstr>'P.17参考⑥ '!Print_Area</vt:lpstr>
      <vt:lpstr>P.18参考⑦!Print_Area</vt:lpstr>
      <vt:lpstr>P.19財務①個別BS!Print_Area</vt:lpstr>
      <vt:lpstr>P.1市場①!Print_Area</vt:lpstr>
      <vt:lpstr>P.20財務②個別PL!Print_Area</vt:lpstr>
      <vt:lpstr>P.21業績①個別!Print_Area</vt:lpstr>
      <vt:lpstr>P.2財務①!Print_Area</vt:lpstr>
      <vt:lpstr>P.3財務②!Print_Area</vt:lpstr>
      <vt:lpstr>P.4指標①!Print_Area</vt:lpstr>
      <vt:lpstr>P.5指標②!Print_Area</vt:lpstr>
      <vt:lpstr>P.6業績①!Print_Area</vt:lpstr>
      <vt:lpstr>P.7業績②!Print_Area</vt:lpstr>
      <vt:lpstr>P.8業績③!Print_Area</vt:lpstr>
      <vt:lpstr>P.9業績④!Print_Area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Daiwa House Industry Co., Ltd.</dc:creator>
  <cp:keywords/>
  <dc:description/>
  <cp:lastModifiedBy>Administrator</cp:lastModifiedBy>
  <cp:revision/>
  <dcterms:created xsi:type="dcterms:W3CDTF">2007-04-20T14:17:59Z</dcterms:created>
  <dcterms:modified xsi:type="dcterms:W3CDTF">2023-07-03T05:16:44Z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0x0101002952B653DE1190448F441DAC3FDFBC89</vt:lpwstr>
  </property>
  <property fmtid="{D5CDD505-2E9C-101B-9397-08002B2CF9AE}" pid="3" name="MediaServiceImageTags">
    <vt:lpwstr/>
  </property>
  <property fmtid="{D5CDD505-2E9C-101B-9397-08002B2CF9AE}" pid="4" name="MSIP_Label_bb313929-e9c4-48cb-bec8-1c8404fadbed_Enabled">
    <vt:lpwstr>true</vt:lpwstr>
  </property>
  <property fmtid="{D5CDD505-2E9C-101B-9397-08002B2CF9AE}" pid="5" name="MSIP_Label_bb313929-e9c4-48cb-bec8-1c8404fadbed_SetDate">
    <vt:lpwstr>2023-04-14T07:36:15Z</vt:lpwstr>
  </property>
  <property fmtid="{D5CDD505-2E9C-101B-9397-08002B2CF9AE}" pid="6" name="MSIP_Label_bb313929-e9c4-48cb-bec8-1c8404fadbed_Method">
    <vt:lpwstr>Privileged</vt:lpwstr>
  </property>
  <property fmtid="{D5CDD505-2E9C-101B-9397-08002B2CF9AE}" pid="7" name="MSIP_Label_bb313929-e9c4-48cb-bec8-1c8404fadbed_Name">
    <vt:lpwstr>一般公開</vt:lpwstr>
  </property>
  <property fmtid="{D5CDD505-2E9C-101B-9397-08002B2CF9AE}" pid="8" name="MSIP_Label_bb313929-e9c4-48cb-bec8-1c8404fadbed_SiteId">
    <vt:lpwstr>e7b9c1d5-0d8a-4ce9-84f5-a3b79615e52e</vt:lpwstr>
  </property>
  <property fmtid="{D5CDD505-2E9C-101B-9397-08002B2CF9AE}" pid="9" name="MSIP_Label_bb313929-e9c4-48cb-bec8-1c8404fadbed_ActionId">
    <vt:lpwstr>f16d4d17-dfee-4572-9a89-1f2db9658514</vt:lpwstr>
  </property>
  <property fmtid="{D5CDD505-2E9C-101B-9397-08002B2CF9AE}" pid="10" name="MSIP_Label_bb313929-e9c4-48cb-bec8-1c8404fadbed_ContentBits">
    <vt:lpwstr>0</vt:lpwstr>
  </property>
</Properties>
</file>